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65" windowHeight="10920"/>
  </bookViews>
  <sheets>
    <sheet name="ΕΠΙΤΥΧΟΥΣΕΣ" sheetId="1" r:id="rId1"/>
  </sheets>
  <calcPr calcId="152511"/>
</workbook>
</file>

<file path=xl/calcChain.xml><?xml version="1.0" encoding="utf-8"?>
<calcChain xmlns="http://schemas.openxmlformats.org/spreadsheetml/2006/main">
  <c r="AA40" i="1" l="1"/>
  <c r="Y40" i="1"/>
  <c r="W40" i="1"/>
  <c r="U40" i="1"/>
  <c r="S40" i="1"/>
  <c r="Q40" i="1"/>
  <c r="M40" i="1"/>
  <c r="I40" i="1"/>
  <c r="G40" i="1"/>
  <c r="AA39" i="1"/>
  <c r="Y39" i="1"/>
  <c r="W39" i="1"/>
  <c r="U39" i="1"/>
  <c r="S39" i="1"/>
  <c r="Q39" i="1"/>
  <c r="M39" i="1"/>
  <c r="I39" i="1"/>
  <c r="G39" i="1"/>
  <c r="AA38" i="1"/>
  <c r="Y38" i="1"/>
  <c r="W38" i="1"/>
  <c r="U38" i="1"/>
  <c r="S38" i="1"/>
  <c r="Q38" i="1"/>
  <c r="M38" i="1"/>
  <c r="I38" i="1"/>
  <c r="G38" i="1"/>
  <c r="AA37" i="1"/>
  <c r="Y37" i="1"/>
  <c r="W37" i="1"/>
  <c r="U37" i="1"/>
  <c r="S37" i="1"/>
  <c r="Q37" i="1"/>
  <c r="M37" i="1"/>
  <c r="I37" i="1"/>
  <c r="G37" i="1"/>
  <c r="AA36" i="1"/>
  <c r="Y36" i="1"/>
  <c r="W36" i="1"/>
  <c r="U36" i="1"/>
  <c r="S36" i="1"/>
  <c r="Q36" i="1"/>
  <c r="M36" i="1"/>
  <c r="I36" i="1"/>
  <c r="G36" i="1"/>
  <c r="AA35" i="1"/>
  <c r="Y35" i="1"/>
  <c r="W35" i="1"/>
  <c r="U35" i="1"/>
  <c r="S35" i="1"/>
  <c r="Q35" i="1"/>
  <c r="M35" i="1"/>
  <c r="I35" i="1"/>
  <c r="G35" i="1"/>
  <c r="AA34" i="1"/>
  <c r="Y34" i="1"/>
  <c r="W34" i="1"/>
  <c r="U34" i="1"/>
  <c r="S34" i="1"/>
  <c r="Q34" i="1"/>
  <c r="M34" i="1"/>
  <c r="I34" i="1"/>
  <c r="G34" i="1"/>
  <c r="AF34" i="1" s="1"/>
  <c r="AA33" i="1"/>
  <c r="Y33" i="1"/>
  <c r="W33" i="1"/>
  <c r="U33" i="1"/>
  <c r="S33" i="1"/>
  <c r="Q33" i="1"/>
  <c r="M33" i="1"/>
  <c r="I33" i="1"/>
  <c r="G33" i="1"/>
  <c r="AA32" i="1"/>
  <c r="Y32" i="1"/>
  <c r="W32" i="1"/>
  <c r="U32" i="1"/>
  <c r="S32" i="1"/>
  <c r="Q32" i="1"/>
  <c r="M32" i="1"/>
  <c r="AF32" i="1" s="1"/>
  <c r="I32" i="1"/>
  <c r="G32" i="1"/>
  <c r="AA31" i="1"/>
  <c r="Y31" i="1"/>
  <c r="U31" i="1"/>
  <c r="S31" i="1"/>
  <c r="Q31" i="1"/>
  <c r="M31" i="1"/>
  <c r="I31" i="1"/>
  <c r="G31" i="1"/>
  <c r="AA30" i="1"/>
  <c r="Y30" i="1"/>
  <c r="W30" i="1"/>
  <c r="U30" i="1"/>
  <c r="S30" i="1"/>
  <c r="Q30" i="1"/>
  <c r="AF30" i="1" s="1"/>
  <c r="M30" i="1"/>
  <c r="I30" i="1"/>
  <c r="G30" i="1"/>
  <c r="AA29" i="1"/>
  <c r="Y29" i="1"/>
  <c r="W29" i="1"/>
  <c r="U29" i="1"/>
  <c r="M29" i="1"/>
  <c r="I29" i="1"/>
  <c r="G29" i="1"/>
  <c r="AA28" i="1"/>
  <c r="Y28" i="1"/>
  <c r="W28" i="1"/>
  <c r="U28" i="1"/>
  <c r="S28" i="1"/>
  <c r="Q28" i="1"/>
  <c r="AF28" i="1" s="1"/>
  <c r="M28" i="1"/>
  <c r="I28" i="1"/>
  <c r="G28" i="1"/>
  <c r="AA27" i="1"/>
  <c r="Y27" i="1"/>
  <c r="U27" i="1"/>
  <c r="S27" i="1"/>
  <c r="Q27" i="1"/>
  <c r="M27" i="1"/>
  <c r="I27" i="1"/>
  <c r="G27" i="1"/>
  <c r="AA26" i="1"/>
  <c r="Y26" i="1"/>
  <c r="U26" i="1"/>
  <c r="S26" i="1"/>
  <c r="Q26" i="1"/>
  <c r="M26" i="1"/>
  <c r="I26" i="1"/>
  <c r="G26" i="1"/>
  <c r="AA25" i="1"/>
  <c r="Y25" i="1"/>
  <c r="U25" i="1"/>
  <c r="S25" i="1"/>
  <c r="Q25" i="1"/>
  <c r="M25" i="1"/>
  <c r="I25" i="1"/>
  <c r="G25" i="1"/>
  <c r="AA24" i="1"/>
  <c r="Y24" i="1"/>
  <c r="W24" i="1"/>
  <c r="U24" i="1"/>
  <c r="S24" i="1"/>
  <c r="Q24" i="1"/>
  <c r="M24" i="1"/>
  <c r="I24" i="1"/>
  <c r="G24" i="1"/>
  <c r="AF24" i="1" s="1"/>
  <c r="AA23" i="1"/>
  <c r="Y23" i="1"/>
  <c r="W23" i="1"/>
  <c r="U23" i="1"/>
  <c r="S23" i="1"/>
  <c r="Q23" i="1"/>
  <c r="M23" i="1"/>
  <c r="I23" i="1"/>
  <c r="G23" i="1"/>
  <c r="AA22" i="1"/>
  <c r="Y22" i="1"/>
  <c r="W22" i="1"/>
  <c r="U22" i="1"/>
  <c r="S22" i="1"/>
  <c r="Q22" i="1"/>
  <c r="M22" i="1"/>
  <c r="I22" i="1"/>
  <c r="G22" i="1"/>
  <c r="AA21" i="1"/>
  <c r="Y21" i="1"/>
  <c r="W21" i="1"/>
  <c r="U21" i="1"/>
  <c r="S21" i="1"/>
  <c r="Q21" i="1"/>
  <c r="M21" i="1"/>
  <c r="I21" i="1"/>
  <c r="G21" i="1"/>
  <c r="AA20" i="1"/>
  <c r="Y20" i="1"/>
  <c r="W20" i="1"/>
  <c r="U20" i="1"/>
  <c r="S20" i="1"/>
  <c r="Q20" i="1"/>
  <c r="M20" i="1"/>
  <c r="I20" i="1"/>
  <c r="G20" i="1"/>
  <c r="AA19" i="1"/>
  <c r="Y19" i="1"/>
  <c r="W19" i="1"/>
  <c r="U19" i="1"/>
  <c r="S19" i="1"/>
  <c r="Q19" i="1"/>
  <c r="M19" i="1"/>
  <c r="I19" i="1"/>
  <c r="G19" i="1"/>
  <c r="AA18" i="1"/>
  <c r="Y18" i="1"/>
  <c r="W18" i="1"/>
  <c r="U18" i="1"/>
  <c r="S18" i="1"/>
  <c r="Q18" i="1"/>
  <c r="M18" i="1"/>
  <c r="I18" i="1"/>
  <c r="G18" i="1"/>
  <c r="AA17" i="1"/>
  <c r="Y17" i="1"/>
  <c r="W17" i="1"/>
  <c r="U17" i="1"/>
  <c r="S17" i="1"/>
  <c r="Q17" i="1"/>
  <c r="AF17" i="1" s="1"/>
  <c r="M17" i="1"/>
  <c r="I17" i="1"/>
  <c r="G17" i="1"/>
  <c r="AA16" i="1"/>
  <c r="Y16" i="1"/>
  <c r="W16" i="1"/>
  <c r="U16" i="1"/>
  <c r="S16" i="1"/>
  <c r="Q16" i="1"/>
  <c r="M16" i="1"/>
  <c r="I16" i="1"/>
  <c r="G16" i="1"/>
  <c r="AF16" i="1" s="1"/>
  <c r="AA15" i="1"/>
  <c r="Y15" i="1"/>
  <c r="W15" i="1"/>
  <c r="U15" i="1"/>
  <c r="S15" i="1"/>
  <c r="Q15" i="1"/>
  <c r="M15" i="1"/>
  <c r="I15" i="1"/>
  <c r="G15" i="1"/>
  <c r="AA14" i="1"/>
  <c r="Y14" i="1"/>
  <c r="W14" i="1"/>
  <c r="U14" i="1"/>
  <c r="S14" i="1"/>
  <c r="Q14" i="1"/>
  <c r="M14" i="1"/>
  <c r="I14" i="1"/>
  <c r="G14" i="1"/>
  <c r="AA13" i="1"/>
  <c r="Y13" i="1"/>
  <c r="W13" i="1"/>
  <c r="U13" i="1"/>
  <c r="S13" i="1"/>
  <c r="Q13" i="1"/>
  <c r="M13" i="1"/>
  <c r="I13" i="1"/>
  <c r="G13" i="1"/>
  <c r="AA12" i="1"/>
  <c r="Y12" i="1"/>
  <c r="U12" i="1"/>
  <c r="S12" i="1"/>
  <c r="Q12" i="1"/>
  <c r="M12" i="1"/>
  <c r="I12" i="1"/>
  <c r="G12" i="1"/>
  <c r="AA11" i="1"/>
  <c r="Y11" i="1"/>
  <c r="W11" i="1"/>
  <c r="U11" i="1"/>
  <c r="S11" i="1"/>
  <c r="Q11" i="1"/>
  <c r="M11" i="1"/>
  <c r="I11" i="1"/>
  <c r="G11" i="1"/>
  <c r="AA10" i="1"/>
  <c r="Y10" i="1"/>
  <c r="W10" i="1"/>
  <c r="U10" i="1"/>
  <c r="S10" i="1"/>
  <c r="Q10" i="1"/>
  <c r="M10" i="1"/>
  <c r="I10" i="1"/>
  <c r="G10" i="1"/>
  <c r="AA9" i="1"/>
  <c r="Y9" i="1"/>
  <c r="W9" i="1"/>
  <c r="U9" i="1"/>
  <c r="S9" i="1"/>
  <c r="Q9" i="1"/>
  <c r="M9" i="1"/>
  <c r="I9" i="1"/>
  <c r="G9" i="1"/>
  <c r="AA8" i="1"/>
  <c r="Y8" i="1"/>
  <c r="W8" i="1"/>
  <c r="U8" i="1"/>
  <c r="S8" i="1"/>
  <c r="Q8" i="1"/>
  <c r="M8" i="1"/>
  <c r="I8" i="1"/>
  <c r="G8" i="1"/>
  <c r="AA7" i="1"/>
  <c r="Y7" i="1"/>
  <c r="W7" i="1"/>
  <c r="U7" i="1"/>
  <c r="S7" i="1"/>
  <c r="Q7" i="1"/>
  <c r="M7" i="1"/>
  <c r="I7" i="1"/>
  <c r="G7" i="1"/>
  <c r="AF7" i="1" s="1"/>
  <c r="AA6" i="1"/>
  <c r="Y6" i="1"/>
  <c r="W6" i="1"/>
  <c r="U6" i="1"/>
  <c r="S6" i="1"/>
  <c r="Q6" i="1"/>
  <c r="M6" i="1"/>
  <c r="I6" i="1"/>
  <c r="G6" i="1"/>
  <c r="I5" i="1"/>
  <c r="G5" i="1"/>
  <c r="AA4" i="1"/>
  <c r="Y4" i="1"/>
  <c r="W4" i="1"/>
  <c r="U4" i="1"/>
  <c r="S4" i="1"/>
  <c r="Q4" i="1"/>
  <c r="M4" i="1"/>
  <c r="I4" i="1"/>
  <c r="G4" i="1"/>
  <c r="AF4" i="1" s="1"/>
  <c r="AF5" i="1" l="1"/>
  <c r="AF9" i="1"/>
  <c r="AF11" i="1"/>
  <c r="AF12" i="1"/>
  <c r="AF13" i="1"/>
  <c r="AF14" i="1"/>
  <c r="AF21" i="1"/>
  <c r="AF23" i="1"/>
  <c r="AF25" i="1"/>
  <c r="AF26" i="1"/>
  <c r="AF27" i="1"/>
  <c r="AF39" i="1"/>
  <c r="AF6" i="1"/>
  <c r="AF8" i="1"/>
  <c r="AF18" i="1"/>
  <c r="AF22" i="1"/>
  <c r="AF29" i="1"/>
  <c r="AF31" i="1"/>
  <c r="AF36" i="1"/>
  <c r="AF38" i="1"/>
  <c r="AF40" i="1"/>
  <c r="AF10" i="1"/>
  <c r="AF15" i="1"/>
  <c r="AF19" i="1"/>
  <c r="AF20" i="1"/>
  <c r="AF33" i="1"/>
  <c r="AF35" i="1"/>
  <c r="AF37" i="1"/>
</calcChain>
</file>

<file path=xl/sharedStrings.xml><?xml version="1.0" encoding="utf-8"?>
<sst xmlns="http://schemas.openxmlformats.org/spreadsheetml/2006/main" count="121" uniqueCount="107">
  <si>
    <t>Α/Α</t>
  </si>
  <si>
    <t>ΟΝΟΜΑΤΕΠΩΝΥΜΟ</t>
  </si>
  <si>
    <t>ΟΝΟΜΑ ΠΑΤΡΟΣ</t>
  </si>
  <si>
    <t>ΕΙΔΟΣ ΕΡΓΑΣΙΑΣ</t>
  </si>
  <si>
    <t>ΕΜΠΕΙΡΙΑ ΜΗΝΩΝ</t>
  </si>
  <si>
    <t>ΜΟΡΙΑ ΑΙΘΟΥΣΩΝ</t>
  </si>
  <si>
    <t>ΠΟΛΥΤΕΚΝΟΣ ΓΟΝΕΑΣ</t>
  </si>
  <si>
    <t>ΤΕΚΝΟ ΠΟΛΥΤΕΚΝΟΥ ΓΟΝΕΑ</t>
  </si>
  <si>
    <t>ΤΡΙΤΕΚΝΟΣ ΓΟΝΕΑΣ</t>
  </si>
  <si>
    <t>ΤΕΚΝΟ ΤΡΙΤΕΚΝΟΥ</t>
  </si>
  <si>
    <t>ΑΝΗΛΙΚΑ</t>
  </si>
  <si>
    <t>ΜΟΝΟΓΟΝΕΑΣ</t>
  </si>
  <si>
    <t>ΤΕΚΝΟ ΜΟΝΟΓΟΝΕΑ</t>
  </si>
  <si>
    <t xml:space="preserve">ΑΝΑΠΗΡΙΑ </t>
  </si>
  <si>
    <t>ΣΥΝΟΛΟ</t>
  </si>
  <si>
    <t>ΠΛΗΡΟΥΣ</t>
  </si>
  <si>
    <t>ΜΕΡΙΚΗΣ</t>
  </si>
  <si>
    <t>ΧΡΟΝΟΣ ΑΠΑΣΧ. ΣΕ ΣΧ. ΕΠ.</t>
  </si>
  <si>
    <t>ΜΟΡΙΑ ΕΜΠΕΙΡΙΑΣ</t>
  </si>
  <si>
    <t>ΑΙΘΟΥΣΕΣ</t>
  </si>
  <si>
    <t>ΜΟΡΙΑ ΑΙΘΟΥΣΩΝ ΑΝΩΤΑΤΟ 17</t>
  </si>
  <si>
    <t>ΑΡΙΘΜΟΣ ΤΕΚΝΩΝ</t>
  </si>
  <si>
    <t>ΜΟΡΙΑ ΓΙΑ ΤΡΙΑ ΠΡΩΤΑ ΤΕΚΝΑ 20</t>
  </si>
  <si>
    <t>ΤΕΚΝΑ ΠΕΡΑΝ ΤΟΥ ΤΡΙΤΟΥ</t>
  </si>
  <si>
    <t>ΜΟΡΙΑ ΠΟΛΥΤΕΚΝΟΥ ΓΟΝΕΑ</t>
  </si>
  <si>
    <t>ΑΡΙΘΜ. ΤΕΚΝΩΝ  ΠΟΛΥΤΕΚΝΟΥ ΓΟΝΕΑ</t>
  </si>
  <si>
    <t>ΜΟΡΙΑ ΓΙΑ ΤΡΙΑ ΠΡΩΤΑ ΤΕΚΝΟΥ ΠΟΛΥΤΕΚΝΟΥ ΓΟΝΕΑ 20</t>
  </si>
  <si>
    <t>ΤΕΚΝΑ ΠΕΡΑΝ ΤΟΥ ΤΡΙΤΟΥ ΤΕΚΝΟΥ ΠΟΛ. ΓΟΝΕΑ</t>
  </si>
  <si>
    <t>ΜΟΡΙΑ ΤΕΚΝΟΥ ΠΟΛΥΤΕΚΝΟΥ ΓΟΝΕΑ</t>
  </si>
  <si>
    <t>ΑΡ. ΤΕΚΝΩΝ ΤΡΙΤΕΚΝΟΥ ΓΟΝΕΑ</t>
  </si>
  <si>
    <t>ΜΟΡΙΑ ΤΡΙΤΕΚΝΟΥ ΓΟΝΕΑ</t>
  </si>
  <si>
    <t>ΑΡΙΘΜΟΣ ΤΕΚΝΩΝ ΓΟΝΕΑ ΤΡΙΤΕΚΟΝΟΥ ΤΕΚΝΟΥ</t>
  </si>
  <si>
    <t>ΜΟΡΙΑ ΤΕΚΝΟΥ ΤΡΙΤΕΚΝΟΥ ΓΟΝΕΑ</t>
  </si>
  <si>
    <t>ΑΝΗΛΙΚΑ ΠΑΙΔΙΑ</t>
  </si>
  <si>
    <t>ΜΟΡΙΑ ΑΝΗΛΙΚΩΝ ΠΑΙΔΙΩΝ</t>
  </si>
  <si>
    <t>ΤΕΚΝΑ ΜΟΝΟΓΟΝΕΑ</t>
  </si>
  <si>
    <t>ΜΟΡΙΑ ΜΟΝΟΓΟΝΕΑ</t>
  </si>
  <si>
    <t xml:space="preserve">ΤΕΚΝΑ ΤΕΚΝΟΥ ΜΟΝΟΓΟΝΕΑ  </t>
  </si>
  <si>
    <t>ΜΟΡΙΑ ΤΕΚΝΟΥ ΜΟΝΟΓΟΝΕΑ</t>
  </si>
  <si>
    <t>ΑΝΑΠΗΡΙΑ ΕΩΣ 59% 10</t>
  </si>
  <si>
    <t>ΑΝΑΠΗΡΙΑ ΕΩΣ 66% 12</t>
  </si>
  <si>
    <t>ΑΝΑΠΗΡΙΑ ΕΩΣ 69% 15</t>
  </si>
  <si>
    <t>ΑΝΑΠΗΡΙΑ ΑΠΌ 70% 17</t>
  </si>
  <si>
    <t xml:space="preserve">ΤΕΛΙΚΟΣ ΠΙΝΑΚΑΣ ΕΠΙΤΥΧΟΝΤΩΝ ΣΟΧ1/2022 ΠΡΟΣΩΠΙΚΟΥ ΚΑΘΑΡΙΟΤΗΤΑΣ ΣΧΟΛΙΚΩΝ ΜΟΝΑΔΩΝ ΜΕ ΣΧΕΣΗ ΙΔΟΧ </t>
  </si>
  <si>
    <t>Ο ΔΗΜΑΡΧΟΣ ΑΜΥΝΤΑΙΟΥ</t>
  </si>
  <si>
    <t>ΑΝΘΙΜΟΣ ΜΠΙΤΑΚΗΣ</t>
  </si>
  <si>
    <t>ΜΠΕΛΤΣΙ*** ΖΑΧΑΡΟ***</t>
  </si>
  <si>
    <t>ΣΤΑΥ***</t>
  </si>
  <si>
    <t>ΒΑΣΙΛΕ***</t>
  </si>
  <si>
    <t>ΧΑΤΖΗΑΘΑΝΑΣΙΑ*** ΣΟΦ**</t>
  </si>
  <si>
    <t>ΚΥΡΚΟΠΟΥ*** ΣΟΦ**</t>
  </si>
  <si>
    <t>ΧΡΗΣ***</t>
  </si>
  <si>
    <t>ΠΑΥ***</t>
  </si>
  <si>
    <t>ΜΝΑΤΣΑΚΑΝ*** ΖΩΓ**</t>
  </si>
  <si>
    <t>ΜΠΕ***</t>
  </si>
  <si>
    <t>ΝΑ** ΑΡΤΕ***</t>
  </si>
  <si>
    <t>ΔΗΜΗΤΡ***</t>
  </si>
  <si>
    <t>ΓΚΕ** ΘΕΟΔ***</t>
  </si>
  <si>
    <t>ΚΩΝΣΤΑΝΤΙ***</t>
  </si>
  <si>
    <t>ΣΕΖ*** ΑΝΑΣΤΑ***</t>
  </si>
  <si>
    <t>ΜΑΡ*** ΧΡΥΣΟΒΑΛΑ***</t>
  </si>
  <si>
    <t>ΘΩΜ**</t>
  </si>
  <si>
    <t>ΛΑΖΑΡΙ*** ΔΕΣΠΟ***</t>
  </si>
  <si>
    <t>ΑΝΤΩΝ***</t>
  </si>
  <si>
    <t>ΣΩΜΑΤ*** ΕΙΡ***</t>
  </si>
  <si>
    <t>ΑΘΑΝΑΣ***</t>
  </si>
  <si>
    <t>ΣΤΕΡΓ*** ΑΝΑΣΤΑ***</t>
  </si>
  <si>
    <t>ΤΣΑΛ*** ΕΥΑΓΓΕ***</t>
  </si>
  <si>
    <t>ΑΝΑΣΤΑΣ***</t>
  </si>
  <si>
    <t>ΤΑΣ** ΔΗΜΗ***</t>
  </si>
  <si>
    <t>ΔΗΜΗΤΡ*** ΒΑΣΙΛ***</t>
  </si>
  <si>
    <t>ΓΕΩΡΓΑΚΟΠΟΥ*** ΑΓΑ**</t>
  </si>
  <si>
    <t>ΔΡΙΛ** ΜΑΡΙ***</t>
  </si>
  <si>
    <t>ΓΕΩΡΓ***</t>
  </si>
  <si>
    <t>ΜΥΛΩ** ΒΑΡΒ***</t>
  </si>
  <si>
    <t>ΝΙΚΟΛ***</t>
  </si>
  <si>
    <t>ΓΕΩΡΓΙΑ*** ΓΕΩΡ***</t>
  </si>
  <si>
    <t>ΑΛΕΞΑΝΔ***</t>
  </si>
  <si>
    <t>ΑΝΑΚΙ*** ΔΗΜΗ***</t>
  </si>
  <si>
    <t>ΜΗΝΤΣΟ*** ΘΕΑ**</t>
  </si>
  <si>
    <t>ΠΑΠΑΔΟΠΟΥ*** ΑΛΕ***</t>
  </si>
  <si>
    <t>ΘΕΟΦΙ***</t>
  </si>
  <si>
    <t>ΡΟΥΝ*** ΠΑΝΔ***</t>
  </si>
  <si>
    <t>ΠΙΛΑΒ*** ΑΘΗ**</t>
  </si>
  <si>
    <t>ΚΑΨΑ** ΧΡΥΣΟ***</t>
  </si>
  <si>
    <t>ΝΙΚΗ***</t>
  </si>
  <si>
    <t>ΑΞΙΩ** ΜΑΡΓΑΡ***</t>
  </si>
  <si>
    <t>ΗΛΙ**</t>
  </si>
  <si>
    <t>ΛΥΠΙ*** ΦΑΝ*</t>
  </si>
  <si>
    <t>ΠΕΤΡ**</t>
  </si>
  <si>
    <t>ΜΠΟΥ*** ΒΑΣΙΛ***</t>
  </si>
  <si>
    <t>ΛΙΑΣΟΠΟΥ*** ΑΓΑ**</t>
  </si>
  <si>
    <t>ΕΥΑΓΓΕ***</t>
  </si>
  <si>
    <t>ΜΠΟΓΙΑΝΝΙ*** ΜΑΛΑΜ***</t>
  </si>
  <si>
    <t>ΠΑΝΑΓΙΩ***</t>
  </si>
  <si>
    <t>ΚΟΥΡ** ΣΟΦ**</t>
  </si>
  <si>
    <t>ΚΑΓ** ΜΑΡ**</t>
  </si>
  <si>
    <t>ΚΕΡΑΜΙ*** ΠΑΡΑΣΚ***</t>
  </si>
  <si>
    <t>ΤΡΥΨ*** ΑΝΤΩ***</t>
  </si>
  <si>
    <t>ΑΣΠΑΣ***</t>
  </si>
  <si>
    <t>ΠΕΡΣΙ*** ΜΑΡ**</t>
  </si>
  <si>
    <t>ΜΥΛΩ** ΣΤΑΥΡΟ***</t>
  </si>
  <si>
    <t>ΑΠΟΣΤΟ***</t>
  </si>
  <si>
    <t>ΔΗΜΗΤΡ*** ΓΕΩΡ***</t>
  </si>
  <si>
    <t>ΛΑΖΑ***</t>
  </si>
  <si>
    <t>ΛΙΑΤ** ΑΝΝ*</t>
  </si>
  <si>
    <t>Αμύνταιο 23/8/2022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</si>
</sst>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7" xfId="0" applyFont="1" applyFill="1" applyBorder="1"/>
    <xf numFmtId="0" fontId="4" fillId="0" borderId="23" xfId="0" applyFont="1" applyFill="1" applyBorder="1"/>
    <xf numFmtId="0" fontId="0" fillId="0" borderId="23" xfId="0" applyFill="1" applyBorder="1"/>
    <xf numFmtId="0" fontId="2" fillId="0" borderId="17" xfId="0" applyFont="1" applyFill="1" applyBorder="1" applyAlignment="1">
      <alignment wrapText="1"/>
    </xf>
    <xf numFmtId="0" fontId="2" fillId="0" borderId="23" xfId="0" applyFont="1" applyFill="1" applyBorder="1"/>
    <xf numFmtId="0" fontId="5" fillId="0" borderId="23" xfId="0" applyFont="1" applyFill="1" applyBorder="1"/>
    <xf numFmtId="0" fontId="6" fillId="0" borderId="23" xfId="0" applyFont="1" applyFill="1" applyBorder="1"/>
    <xf numFmtId="0" fontId="7" fillId="0" borderId="23" xfId="0" applyFont="1" applyFill="1" applyBorder="1"/>
    <xf numFmtId="0" fontId="6" fillId="0" borderId="20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5" fillId="0" borderId="17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/>
    <xf numFmtId="0" fontId="2" fillId="0" borderId="0" xfId="0" applyFont="1" applyFill="1"/>
    <xf numFmtId="0" fontId="6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0" xfId="0" applyFont="1" applyFill="1" applyBorder="1"/>
    <xf numFmtId="0" fontId="0" fillId="0" borderId="24" xfId="0" applyFill="1" applyBorder="1"/>
    <xf numFmtId="0" fontId="2" fillId="0" borderId="21" xfId="0" applyFont="1" applyFill="1" applyBorder="1"/>
    <xf numFmtId="0" fontId="7" fillId="0" borderId="0" xfId="0" applyFont="1" applyFill="1"/>
    <xf numFmtId="0" fontId="4" fillId="0" borderId="0" xfId="0" applyFont="1" applyFill="1"/>
    <xf numFmtId="0" fontId="0" fillId="0" borderId="25" xfId="0" applyFill="1" applyBorder="1" applyAlignment="1">
      <alignment horizontal="center"/>
    </xf>
    <xf numFmtId="0" fontId="2" fillId="0" borderId="25" xfId="0" applyFont="1" applyFill="1" applyBorder="1" applyAlignment="1">
      <alignment wrapText="1"/>
    </xf>
    <xf numFmtId="0" fontId="0" fillId="0" borderId="26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/>
    <xf numFmtId="0" fontId="0" fillId="0" borderId="0" xfId="0" applyFont="1" applyFill="1" applyAlignment="1">
      <alignment horizontal="center" wrapText="1"/>
    </xf>
    <xf numFmtId="0" fontId="0" fillId="0" borderId="0" xfId="0" applyFont="1" applyAlignment="1"/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workbookViewId="0">
      <selection activeCell="F46" sqref="A46:XFD48"/>
    </sheetView>
  </sheetViews>
  <sheetFormatPr defaultRowHeight="15" x14ac:dyDescent="0.25"/>
  <cols>
    <col min="1" max="1" width="5.42578125" style="67" customWidth="1"/>
    <col min="2" max="2" width="22.140625" style="68" customWidth="1"/>
    <col min="3" max="3" width="12.7109375" style="68" customWidth="1"/>
    <col min="4" max="4" width="6.5703125" style="69" customWidth="1"/>
    <col min="5" max="5" width="6.85546875" style="69" customWidth="1"/>
    <col min="6" max="6" width="8.85546875" style="69" customWidth="1"/>
    <col min="7" max="7" width="7.5703125" style="69" customWidth="1"/>
    <col min="8" max="8" width="6.5703125" style="69" customWidth="1"/>
    <col min="9" max="9" width="8.140625" style="69" customWidth="1"/>
    <col min="10" max="12" width="6.7109375" style="69" customWidth="1"/>
    <col min="13" max="13" width="7.85546875" style="69" customWidth="1"/>
    <col min="14" max="14" width="8.85546875" style="69" customWidth="1"/>
    <col min="15" max="18" width="7.140625" style="69" customWidth="1"/>
    <col min="19" max="19" width="8" style="69" customWidth="1"/>
    <col min="20" max="21" width="7.140625" style="69" customWidth="1"/>
    <col min="22" max="22" width="6.5703125" style="69" customWidth="1"/>
    <col min="23" max="24" width="7" style="67" customWidth="1"/>
    <col min="25" max="27" width="8.140625" style="67" customWidth="1"/>
    <col min="28" max="28" width="6.42578125" style="69" customWidth="1"/>
    <col min="29" max="30" width="6.5703125" style="69" customWidth="1"/>
    <col min="31" max="31" width="6.85546875" style="69" customWidth="1"/>
    <col min="32" max="33" width="13" style="1" customWidth="1"/>
    <col min="34" max="16384" width="9.140625" style="1"/>
  </cols>
  <sheetData>
    <row r="1" spans="1:33" ht="18.75" x14ac:dyDescent="0.3">
      <c r="A1" s="86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</row>
    <row r="2" spans="1:33" x14ac:dyDescent="0.25">
      <c r="A2" s="87" t="s">
        <v>0</v>
      </c>
      <c r="B2" s="89" t="s">
        <v>1</v>
      </c>
      <c r="C2" s="89" t="s">
        <v>2</v>
      </c>
      <c r="D2" s="91" t="s">
        <v>3</v>
      </c>
      <c r="E2" s="75"/>
      <c r="F2" s="74" t="s">
        <v>4</v>
      </c>
      <c r="G2" s="75"/>
      <c r="H2" s="74" t="s">
        <v>5</v>
      </c>
      <c r="I2" s="75"/>
      <c r="J2" s="74" t="s">
        <v>6</v>
      </c>
      <c r="K2" s="82"/>
      <c r="L2" s="82"/>
      <c r="M2" s="83"/>
      <c r="N2" s="74" t="s">
        <v>7</v>
      </c>
      <c r="O2" s="91"/>
      <c r="P2" s="91"/>
      <c r="Q2" s="75"/>
      <c r="R2" s="74" t="s">
        <v>8</v>
      </c>
      <c r="S2" s="75"/>
      <c r="T2" s="74" t="s">
        <v>9</v>
      </c>
      <c r="U2" s="75"/>
      <c r="V2" s="74" t="s">
        <v>10</v>
      </c>
      <c r="W2" s="76"/>
      <c r="X2" s="77" t="s">
        <v>11</v>
      </c>
      <c r="Y2" s="78"/>
      <c r="Z2" s="79" t="s">
        <v>12</v>
      </c>
      <c r="AA2" s="80"/>
      <c r="AB2" s="81" t="s">
        <v>13</v>
      </c>
      <c r="AC2" s="82"/>
      <c r="AD2" s="82"/>
      <c r="AE2" s="83"/>
      <c r="AF2" s="84" t="s">
        <v>14</v>
      </c>
    </row>
    <row r="3" spans="1:33" ht="64.5" x14ac:dyDescent="0.25">
      <c r="A3" s="88"/>
      <c r="B3" s="90"/>
      <c r="C3" s="90"/>
      <c r="D3" s="2" t="s">
        <v>15</v>
      </c>
      <c r="E3" s="3" t="s">
        <v>16</v>
      </c>
      <c r="F3" s="4" t="s">
        <v>17</v>
      </c>
      <c r="G3" s="5" t="s">
        <v>18</v>
      </c>
      <c r="H3" s="6" t="s">
        <v>19</v>
      </c>
      <c r="I3" s="3" t="s">
        <v>20</v>
      </c>
      <c r="J3" s="6" t="s">
        <v>21</v>
      </c>
      <c r="K3" s="7" t="s">
        <v>22</v>
      </c>
      <c r="L3" s="7" t="s">
        <v>23</v>
      </c>
      <c r="M3" s="3" t="s">
        <v>24</v>
      </c>
      <c r="N3" s="4" t="s">
        <v>25</v>
      </c>
      <c r="O3" s="8" t="s">
        <v>26</v>
      </c>
      <c r="P3" s="8" t="s">
        <v>27</v>
      </c>
      <c r="Q3" s="5" t="s">
        <v>28</v>
      </c>
      <c r="R3" s="4" t="s">
        <v>29</v>
      </c>
      <c r="S3" s="5" t="s">
        <v>30</v>
      </c>
      <c r="T3" s="4" t="s">
        <v>31</v>
      </c>
      <c r="U3" s="5" t="s">
        <v>32</v>
      </c>
      <c r="V3" s="4" t="s">
        <v>33</v>
      </c>
      <c r="W3" s="5" t="s">
        <v>34</v>
      </c>
      <c r="X3" s="4" t="s">
        <v>35</v>
      </c>
      <c r="Y3" s="5" t="s">
        <v>36</v>
      </c>
      <c r="Z3" s="4" t="s">
        <v>37</v>
      </c>
      <c r="AA3" s="5" t="s">
        <v>38</v>
      </c>
      <c r="AB3" s="4" t="s">
        <v>39</v>
      </c>
      <c r="AC3" s="8" t="s">
        <v>40</v>
      </c>
      <c r="AD3" s="8" t="s">
        <v>41</v>
      </c>
      <c r="AE3" s="5" t="s">
        <v>42</v>
      </c>
      <c r="AF3" s="85"/>
    </row>
    <row r="4" spans="1:33" s="22" customFormat="1" ht="20.100000000000001" customHeight="1" x14ac:dyDescent="0.25">
      <c r="A4" s="9">
        <v>1</v>
      </c>
      <c r="B4" s="10" t="s">
        <v>46</v>
      </c>
      <c r="C4" s="10" t="s">
        <v>47</v>
      </c>
      <c r="D4" s="11">
        <v>1</v>
      </c>
      <c r="E4" s="12"/>
      <c r="F4" s="13">
        <v>180</v>
      </c>
      <c r="G4" s="14">
        <f t="shared" ref="G4:G40" si="0">F4*17</f>
        <v>3060</v>
      </c>
      <c r="H4" s="11">
        <v>17</v>
      </c>
      <c r="I4" s="12">
        <f t="shared" ref="I4:I11" si="1">(F4-20)*H4</f>
        <v>2720</v>
      </c>
      <c r="J4" s="11"/>
      <c r="K4" s="15"/>
      <c r="L4" s="15"/>
      <c r="M4" s="12">
        <f>K4+(L4*10)</f>
        <v>0</v>
      </c>
      <c r="N4" s="13"/>
      <c r="O4" s="16"/>
      <c r="P4" s="16"/>
      <c r="Q4" s="17">
        <f>O4+(P4*10)</f>
        <v>0</v>
      </c>
      <c r="R4" s="13"/>
      <c r="S4" s="17">
        <f>R4*5</f>
        <v>0</v>
      </c>
      <c r="T4" s="13"/>
      <c r="U4" s="17">
        <f>T4*5</f>
        <v>0</v>
      </c>
      <c r="V4" s="13"/>
      <c r="W4" s="18">
        <f>V4*5</f>
        <v>0</v>
      </c>
      <c r="X4" s="19"/>
      <c r="Y4" s="18">
        <f>X4*10</f>
        <v>0</v>
      </c>
      <c r="Z4" s="19"/>
      <c r="AA4" s="18">
        <f>Z4*10</f>
        <v>0</v>
      </c>
      <c r="AB4" s="13"/>
      <c r="AC4" s="16"/>
      <c r="AD4" s="16"/>
      <c r="AE4" s="17"/>
      <c r="AF4" s="20">
        <f t="shared" ref="AF4:AF40" si="2">G4+I4+M4+Q4+S4+U4+W4+Y4+AA4+AB4+AC4+AD4+AE4</f>
        <v>5780</v>
      </c>
      <c r="AG4" s="21"/>
    </row>
    <row r="5" spans="1:33" s="22" customFormat="1" ht="20.100000000000001" customHeight="1" x14ac:dyDescent="0.25">
      <c r="A5" s="9">
        <v>2</v>
      </c>
      <c r="B5" s="23" t="s">
        <v>49</v>
      </c>
      <c r="C5" s="23" t="s">
        <v>48</v>
      </c>
      <c r="D5" s="13">
        <v>1</v>
      </c>
      <c r="E5" s="17">
        <v>2</v>
      </c>
      <c r="F5" s="13">
        <v>179</v>
      </c>
      <c r="G5" s="14">
        <f t="shared" si="0"/>
        <v>3043</v>
      </c>
      <c r="H5" s="13">
        <v>17</v>
      </c>
      <c r="I5" s="17">
        <f t="shared" si="1"/>
        <v>2703</v>
      </c>
      <c r="J5" s="13"/>
      <c r="K5" s="16"/>
      <c r="L5" s="16"/>
      <c r="M5" s="17">
        <v>0</v>
      </c>
      <c r="N5" s="13"/>
      <c r="O5" s="16"/>
      <c r="P5" s="16"/>
      <c r="Q5" s="17">
        <v>0</v>
      </c>
      <c r="R5" s="13"/>
      <c r="S5" s="17">
        <v>0</v>
      </c>
      <c r="T5" s="13"/>
      <c r="U5" s="17">
        <v>0</v>
      </c>
      <c r="V5" s="13"/>
      <c r="W5" s="18">
        <v>0</v>
      </c>
      <c r="X5" s="19"/>
      <c r="Y5" s="18">
        <v>0</v>
      </c>
      <c r="Z5" s="19"/>
      <c r="AA5" s="18">
        <v>0</v>
      </c>
      <c r="AB5" s="13"/>
      <c r="AC5" s="16"/>
      <c r="AD5" s="16"/>
      <c r="AE5" s="17"/>
      <c r="AF5" s="20">
        <f t="shared" si="2"/>
        <v>5746</v>
      </c>
      <c r="AG5" s="24"/>
    </row>
    <row r="6" spans="1:33" s="26" customFormat="1" ht="20.100000000000001" customHeight="1" x14ac:dyDescent="0.25">
      <c r="A6" s="9">
        <v>3</v>
      </c>
      <c r="B6" s="23" t="s">
        <v>50</v>
      </c>
      <c r="C6" s="23" t="s">
        <v>51</v>
      </c>
      <c r="D6" s="13">
        <v>1</v>
      </c>
      <c r="E6" s="17"/>
      <c r="F6" s="13">
        <v>164</v>
      </c>
      <c r="G6" s="14">
        <f t="shared" si="0"/>
        <v>2788</v>
      </c>
      <c r="H6" s="13">
        <v>5</v>
      </c>
      <c r="I6" s="17">
        <f t="shared" si="1"/>
        <v>720</v>
      </c>
      <c r="J6" s="13"/>
      <c r="K6" s="16"/>
      <c r="L6" s="16"/>
      <c r="M6" s="17">
        <f t="shared" ref="M6:M40" si="3">K6+(L6*10)</f>
        <v>0</v>
      </c>
      <c r="N6" s="13"/>
      <c r="O6" s="16"/>
      <c r="P6" s="16"/>
      <c r="Q6" s="17">
        <f t="shared" ref="Q6:Q28" si="4">O6+(P6*10)</f>
        <v>0</v>
      </c>
      <c r="R6" s="13"/>
      <c r="S6" s="17">
        <f t="shared" ref="S6:S28" si="5">R6*5</f>
        <v>0</v>
      </c>
      <c r="T6" s="13"/>
      <c r="U6" s="17">
        <f t="shared" ref="U6:U40" si="6">T6*5</f>
        <v>0</v>
      </c>
      <c r="V6" s="13"/>
      <c r="W6" s="18">
        <f t="shared" ref="W6:W11" si="7">V6*5</f>
        <v>0</v>
      </c>
      <c r="X6" s="19">
        <v>1</v>
      </c>
      <c r="Y6" s="18">
        <f t="shared" ref="Y6:Y40" si="8">X6*10</f>
        <v>10</v>
      </c>
      <c r="Z6" s="19"/>
      <c r="AA6" s="18">
        <f t="shared" ref="AA6:AA40" si="9">Z6*10</f>
        <v>0</v>
      </c>
      <c r="AB6" s="13"/>
      <c r="AC6" s="16"/>
      <c r="AD6" s="16"/>
      <c r="AE6" s="17"/>
      <c r="AF6" s="20">
        <f t="shared" si="2"/>
        <v>3518</v>
      </c>
      <c r="AG6" s="25"/>
    </row>
    <row r="7" spans="1:33" s="22" customFormat="1" ht="20.100000000000001" customHeight="1" x14ac:dyDescent="0.25">
      <c r="A7" s="9">
        <v>4</v>
      </c>
      <c r="B7" s="23" t="s">
        <v>105</v>
      </c>
      <c r="C7" s="23" t="s">
        <v>52</v>
      </c>
      <c r="D7" s="13">
        <v>1</v>
      </c>
      <c r="E7" s="17">
        <v>2</v>
      </c>
      <c r="F7" s="13">
        <v>150</v>
      </c>
      <c r="G7" s="14">
        <f t="shared" si="0"/>
        <v>2550</v>
      </c>
      <c r="H7" s="13">
        <v>7</v>
      </c>
      <c r="I7" s="17">
        <f t="shared" si="1"/>
        <v>910</v>
      </c>
      <c r="J7" s="13"/>
      <c r="K7" s="16"/>
      <c r="L7" s="16"/>
      <c r="M7" s="17">
        <f t="shared" si="3"/>
        <v>0</v>
      </c>
      <c r="N7" s="13"/>
      <c r="O7" s="16"/>
      <c r="P7" s="16"/>
      <c r="Q7" s="17">
        <f t="shared" si="4"/>
        <v>0</v>
      </c>
      <c r="R7" s="13"/>
      <c r="S7" s="17">
        <f t="shared" si="5"/>
        <v>0</v>
      </c>
      <c r="T7" s="13"/>
      <c r="U7" s="17">
        <f t="shared" si="6"/>
        <v>0</v>
      </c>
      <c r="V7" s="13"/>
      <c r="W7" s="18">
        <f t="shared" si="7"/>
        <v>0</v>
      </c>
      <c r="X7" s="19"/>
      <c r="Y7" s="18">
        <f t="shared" si="8"/>
        <v>0</v>
      </c>
      <c r="Z7" s="19"/>
      <c r="AA7" s="18">
        <f t="shared" si="9"/>
        <v>0</v>
      </c>
      <c r="AB7" s="13"/>
      <c r="AC7" s="16"/>
      <c r="AD7" s="16"/>
      <c r="AE7" s="17"/>
      <c r="AF7" s="20">
        <f t="shared" si="2"/>
        <v>3460</v>
      </c>
      <c r="AG7" s="27"/>
    </row>
    <row r="8" spans="1:33" s="22" customFormat="1" ht="20.100000000000001" customHeight="1" x14ac:dyDescent="0.25">
      <c r="A8" s="9">
        <v>5</v>
      </c>
      <c r="B8" s="23" t="s">
        <v>53</v>
      </c>
      <c r="C8" s="23" t="s">
        <v>54</v>
      </c>
      <c r="D8" s="13">
        <v>1</v>
      </c>
      <c r="E8" s="17"/>
      <c r="F8" s="13">
        <v>100</v>
      </c>
      <c r="G8" s="14">
        <f t="shared" si="0"/>
        <v>1700</v>
      </c>
      <c r="H8" s="13">
        <v>17</v>
      </c>
      <c r="I8" s="17">
        <f t="shared" si="1"/>
        <v>1360</v>
      </c>
      <c r="J8" s="13"/>
      <c r="K8" s="16"/>
      <c r="L8" s="16"/>
      <c r="M8" s="17">
        <f t="shared" si="3"/>
        <v>0</v>
      </c>
      <c r="N8" s="13"/>
      <c r="O8" s="16"/>
      <c r="P8" s="16"/>
      <c r="Q8" s="17">
        <f t="shared" si="4"/>
        <v>0</v>
      </c>
      <c r="R8" s="13"/>
      <c r="S8" s="17">
        <f t="shared" si="5"/>
        <v>0</v>
      </c>
      <c r="T8" s="13"/>
      <c r="U8" s="17">
        <f t="shared" si="6"/>
        <v>0</v>
      </c>
      <c r="V8" s="13"/>
      <c r="W8" s="18">
        <f t="shared" si="7"/>
        <v>0</v>
      </c>
      <c r="X8" s="19"/>
      <c r="Y8" s="18">
        <f t="shared" si="8"/>
        <v>0</v>
      </c>
      <c r="Z8" s="19"/>
      <c r="AA8" s="18">
        <f t="shared" si="9"/>
        <v>0</v>
      </c>
      <c r="AB8" s="13">
        <v>10</v>
      </c>
      <c r="AC8" s="16"/>
      <c r="AD8" s="16"/>
      <c r="AE8" s="17"/>
      <c r="AF8" s="20">
        <f t="shared" si="2"/>
        <v>3070</v>
      </c>
      <c r="AG8" s="24"/>
    </row>
    <row r="9" spans="1:33" s="22" customFormat="1" ht="20.100000000000001" customHeight="1" x14ac:dyDescent="0.25">
      <c r="A9" s="9">
        <v>6</v>
      </c>
      <c r="B9" s="23" t="s">
        <v>55</v>
      </c>
      <c r="C9" s="23" t="s">
        <v>56</v>
      </c>
      <c r="D9" s="13">
        <v>1</v>
      </c>
      <c r="E9" s="17">
        <v>2</v>
      </c>
      <c r="F9" s="13">
        <v>100</v>
      </c>
      <c r="G9" s="14">
        <f t="shared" si="0"/>
        <v>1700</v>
      </c>
      <c r="H9" s="13">
        <v>16</v>
      </c>
      <c r="I9" s="17">
        <f t="shared" si="1"/>
        <v>1280</v>
      </c>
      <c r="J9" s="13"/>
      <c r="K9" s="16"/>
      <c r="L9" s="16"/>
      <c r="M9" s="17">
        <f t="shared" si="3"/>
        <v>0</v>
      </c>
      <c r="N9" s="13"/>
      <c r="O9" s="16"/>
      <c r="P9" s="16"/>
      <c r="Q9" s="17">
        <f t="shared" si="4"/>
        <v>0</v>
      </c>
      <c r="R9" s="13"/>
      <c r="S9" s="17">
        <f t="shared" si="5"/>
        <v>0</v>
      </c>
      <c r="T9" s="13"/>
      <c r="U9" s="17">
        <f t="shared" si="6"/>
        <v>0</v>
      </c>
      <c r="V9" s="13"/>
      <c r="W9" s="18">
        <f t="shared" si="7"/>
        <v>0</v>
      </c>
      <c r="X9" s="19"/>
      <c r="Y9" s="18">
        <f t="shared" si="8"/>
        <v>0</v>
      </c>
      <c r="Z9" s="19"/>
      <c r="AA9" s="18">
        <f t="shared" si="9"/>
        <v>0</v>
      </c>
      <c r="AB9" s="13"/>
      <c r="AC9" s="16"/>
      <c r="AD9" s="16"/>
      <c r="AE9" s="17"/>
      <c r="AF9" s="20">
        <f t="shared" si="2"/>
        <v>2980</v>
      </c>
      <c r="AG9" s="25"/>
    </row>
    <row r="10" spans="1:33" s="22" customFormat="1" ht="20.100000000000001" customHeight="1" x14ac:dyDescent="0.25">
      <c r="A10" s="9">
        <v>7</v>
      </c>
      <c r="B10" s="23" t="s">
        <v>57</v>
      </c>
      <c r="C10" s="23" t="s">
        <v>58</v>
      </c>
      <c r="D10" s="13">
        <v>1</v>
      </c>
      <c r="E10" s="17"/>
      <c r="F10" s="13">
        <v>98</v>
      </c>
      <c r="G10" s="14">
        <f t="shared" si="0"/>
        <v>1666</v>
      </c>
      <c r="H10" s="13">
        <v>7</v>
      </c>
      <c r="I10" s="17">
        <f t="shared" si="1"/>
        <v>546</v>
      </c>
      <c r="J10" s="13"/>
      <c r="K10" s="16"/>
      <c r="L10" s="16"/>
      <c r="M10" s="17">
        <f t="shared" si="3"/>
        <v>0</v>
      </c>
      <c r="N10" s="13"/>
      <c r="O10" s="16"/>
      <c r="P10" s="16"/>
      <c r="Q10" s="17">
        <f t="shared" si="4"/>
        <v>0</v>
      </c>
      <c r="R10" s="13"/>
      <c r="S10" s="17">
        <f t="shared" si="5"/>
        <v>0</v>
      </c>
      <c r="T10" s="13"/>
      <c r="U10" s="17">
        <f t="shared" si="6"/>
        <v>0</v>
      </c>
      <c r="V10" s="13"/>
      <c r="W10" s="18">
        <f t="shared" si="7"/>
        <v>0</v>
      </c>
      <c r="X10" s="19"/>
      <c r="Y10" s="18">
        <f t="shared" si="8"/>
        <v>0</v>
      </c>
      <c r="Z10" s="19"/>
      <c r="AA10" s="18">
        <f t="shared" si="9"/>
        <v>0</v>
      </c>
      <c r="AB10" s="13"/>
      <c r="AC10" s="16"/>
      <c r="AD10" s="16"/>
      <c r="AE10" s="17"/>
      <c r="AF10" s="20">
        <f t="shared" si="2"/>
        <v>2212</v>
      </c>
      <c r="AG10" s="24"/>
    </row>
    <row r="11" spans="1:33" s="22" customFormat="1" ht="20.100000000000001" customHeight="1" x14ac:dyDescent="0.25">
      <c r="A11" s="9">
        <v>8</v>
      </c>
      <c r="B11" s="23" t="s">
        <v>59</v>
      </c>
      <c r="C11" s="23" t="s">
        <v>47</v>
      </c>
      <c r="D11" s="13">
        <v>1</v>
      </c>
      <c r="E11" s="17">
        <v>2</v>
      </c>
      <c r="F11" s="13">
        <v>78</v>
      </c>
      <c r="G11" s="14">
        <f t="shared" si="0"/>
        <v>1326</v>
      </c>
      <c r="H11" s="13">
        <v>15</v>
      </c>
      <c r="I11" s="17">
        <f t="shared" si="1"/>
        <v>870</v>
      </c>
      <c r="J11" s="13"/>
      <c r="K11" s="16"/>
      <c r="L11" s="16"/>
      <c r="M11" s="17">
        <f t="shared" si="3"/>
        <v>0</v>
      </c>
      <c r="N11" s="13"/>
      <c r="O11" s="16"/>
      <c r="P11" s="16"/>
      <c r="Q11" s="17">
        <f t="shared" si="4"/>
        <v>0</v>
      </c>
      <c r="R11" s="13"/>
      <c r="S11" s="17">
        <f t="shared" si="5"/>
        <v>0</v>
      </c>
      <c r="T11" s="13"/>
      <c r="U11" s="17">
        <f t="shared" si="6"/>
        <v>0</v>
      </c>
      <c r="V11" s="13"/>
      <c r="W11" s="18">
        <f t="shared" si="7"/>
        <v>0</v>
      </c>
      <c r="X11" s="19"/>
      <c r="Y11" s="18">
        <f t="shared" si="8"/>
        <v>0</v>
      </c>
      <c r="Z11" s="19"/>
      <c r="AA11" s="18">
        <f t="shared" si="9"/>
        <v>0</v>
      </c>
      <c r="AB11" s="13"/>
      <c r="AC11" s="16"/>
      <c r="AD11" s="16"/>
      <c r="AE11" s="17"/>
      <c r="AF11" s="20">
        <f t="shared" si="2"/>
        <v>2196</v>
      </c>
      <c r="AG11" s="24"/>
    </row>
    <row r="12" spans="1:33" s="22" customFormat="1" ht="20.100000000000001" customHeight="1" x14ac:dyDescent="0.25">
      <c r="A12" s="9">
        <v>9</v>
      </c>
      <c r="B12" s="23" t="s">
        <v>60</v>
      </c>
      <c r="C12" s="23" t="s">
        <v>61</v>
      </c>
      <c r="D12" s="13">
        <v>1</v>
      </c>
      <c r="E12" s="17">
        <v>2</v>
      </c>
      <c r="F12" s="13">
        <v>60</v>
      </c>
      <c r="G12" s="28">
        <f t="shared" si="0"/>
        <v>1020</v>
      </c>
      <c r="H12" s="13">
        <v>17</v>
      </c>
      <c r="I12" s="29">
        <f>F12*H12</f>
        <v>1020</v>
      </c>
      <c r="J12" s="13"/>
      <c r="K12" s="16"/>
      <c r="L12" s="16"/>
      <c r="M12" s="29">
        <f t="shared" si="3"/>
        <v>0</v>
      </c>
      <c r="N12" s="13"/>
      <c r="O12" s="16"/>
      <c r="P12" s="16"/>
      <c r="Q12" s="29">
        <f t="shared" si="4"/>
        <v>0</v>
      </c>
      <c r="R12" s="13">
        <v>3</v>
      </c>
      <c r="S12" s="29">
        <f t="shared" si="5"/>
        <v>15</v>
      </c>
      <c r="T12" s="13"/>
      <c r="U12" s="29">
        <f t="shared" si="6"/>
        <v>0</v>
      </c>
      <c r="V12" s="13">
        <v>3</v>
      </c>
      <c r="W12" s="30">
        <v>20</v>
      </c>
      <c r="X12" s="19"/>
      <c r="Y12" s="30">
        <f t="shared" si="8"/>
        <v>0</v>
      </c>
      <c r="Z12" s="19"/>
      <c r="AA12" s="30">
        <f t="shared" si="9"/>
        <v>0</v>
      </c>
      <c r="AB12" s="13"/>
      <c r="AC12" s="31"/>
      <c r="AD12" s="32"/>
      <c r="AE12" s="33"/>
      <c r="AF12" s="20">
        <f t="shared" si="2"/>
        <v>2075</v>
      </c>
      <c r="AG12" s="24"/>
    </row>
    <row r="13" spans="1:33" s="22" customFormat="1" ht="20.100000000000001" customHeight="1" x14ac:dyDescent="0.25">
      <c r="A13" s="9">
        <v>10</v>
      </c>
      <c r="B13" s="34" t="s">
        <v>62</v>
      </c>
      <c r="C13" s="34" t="s">
        <v>63</v>
      </c>
      <c r="D13" s="35">
        <v>1</v>
      </c>
      <c r="E13" s="29"/>
      <c r="F13" s="35">
        <v>80</v>
      </c>
      <c r="G13" s="28">
        <f t="shared" si="0"/>
        <v>1360</v>
      </c>
      <c r="H13" s="35">
        <v>11</v>
      </c>
      <c r="I13" s="29">
        <f t="shared" ref="I13:I19" si="10">(F13-20)*H13</f>
        <v>660</v>
      </c>
      <c r="J13" s="35"/>
      <c r="K13" s="36"/>
      <c r="L13" s="36"/>
      <c r="M13" s="29">
        <f t="shared" si="3"/>
        <v>0</v>
      </c>
      <c r="N13" s="35">
        <v>4</v>
      </c>
      <c r="O13" s="36">
        <v>20</v>
      </c>
      <c r="P13" s="36">
        <v>1</v>
      </c>
      <c r="Q13" s="29">
        <f t="shared" si="4"/>
        <v>30</v>
      </c>
      <c r="R13" s="35"/>
      <c r="S13" s="29">
        <f t="shared" si="5"/>
        <v>0</v>
      </c>
      <c r="T13" s="35"/>
      <c r="U13" s="29">
        <f t="shared" si="6"/>
        <v>0</v>
      </c>
      <c r="V13" s="35"/>
      <c r="W13" s="30">
        <f t="shared" ref="W13:W24" si="11">V13*5</f>
        <v>0</v>
      </c>
      <c r="X13" s="37"/>
      <c r="Y13" s="30">
        <f t="shared" si="8"/>
        <v>0</v>
      </c>
      <c r="Z13" s="37"/>
      <c r="AA13" s="30">
        <f t="shared" si="9"/>
        <v>0</v>
      </c>
      <c r="AB13" s="35"/>
      <c r="AC13" s="36"/>
      <c r="AD13" s="36"/>
      <c r="AE13" s="29"/>
      <c r="AF13" s="20">
        <f t="shared" si="2"/>
        <v>2050</v>
      </c>
      <c r="AG13" s="24"/>
    </row>
    <row r="14" spans="1:33" s="22" customFormat="1" ht="20.100000000000001" customHeight="1" x14ac:dyDescent="0.25">
      <c r="A14" s="9">
        <v>11</v>
      </c>
      <c r="B14" s="23" t="s">
        <v>64</v>
      </c>
      <c r="C14" s="23" t="s">
        <v>65</v>
      </c>
      <c r="D14" s="13">
        <v>1</v>
      </c>
      <c r="E14" s="17"/>
      <c r="F14" s="13">
        <v>67</v>
      </c>
      <c r="G14" s="14">
        <f t="shared" si="0"/>
        <v>1139</v>
      </c>
      <c r="H14" s="13">
        <v>13</v>
      </c>
      <c r="I14" s="17">
        <f t="shared" si="10"/>
        <v>611</v>
      </c>
      <c r="J14" s="13">
        <v>4</v>
      </c>
      <c r="K14" s="16">
        <v>20</v>
      </c>
      <c r="L14" s="16">
        <v>1</v>
      </c>
      <c r="M14" s="17">
        <f t="shared" si="3"/>
        <v>30</v>
      </c>
      <c r="N14" s="13"/>
      <c r="O14" s="16"/>
      <c r="P14" s="16"/>
      <c r="Q14" s="17">
        <f t="shared" si="4"/>
        <v>0</v>
      </c>
      <c r="R14" s="13"/>
      <c r="S14" s="17">
        <f t="shared" si="5"/>
        <v>0</v>
      </c>
      <c r="T14" s="13"/>
      <c r="U14" s="17">
        <f t="shared" si="6"/>
        <v>0</v>
      </c>
      <c r="V14" s="13"/>
      <c r="W14" s="18">
        <f t="shared" si="11"/>
        <v>0</v>
      </c>
      <c r="X14" s="19">
        <v>2</v>
      </c>
      <c r="Y14" s="18">
        <f t="shared" si="8"/>
        <v>20</v>
      </c>
      <c r="Z14" s="19"/>
      <c r="AA14" s="18">
        <f t="shared" si="9"/>
        <v>0</v>
      </c>
      <c r="AB14" s="13"/>
      <c r="AC14" s="16"/>
      <c r="AD14" s="16"/>
      <c r="AE14" s="17"/>
      <c r="AF14" s="20">
        <f t="shared" si="2"/>
        <v>1800</v>
      </c>
      <c r="AG14" s="24"/>
    </row>
    <row r="15" spans="1:33" s="22" customFormat="1" ht="20.100000000000001" customHeight="1" x14ac:dyDescent="0.25">
      <c r="A15" s="9">
        <v>12</v>
      </c>
      <c r="B15" s="23" t="s">
        <v>66</v>
      </c>
      <c r="C15" s="23" t="s">
        <v>61</v>
      </c>
      <c r="D15" s="13">
        <v>1</v>
      </c>
      <c r="E15" s="17">
        <v>2</v>
      </c>
      <c r="F15" s="13">
        <v>60</v>
      </c>
      <c r="G15" s="14">
        <f t="shared" si="0"/>
        <v>1020</v>
      </c>
      <c r="H15" s="13">
        <v>13</v>
      </c>
      <c r="I15" s="17">
        <f t="shared" si="10"/>
        <v>520</v>
      </c>
      <c r="J15" s="13"/>
      <c r="K15" s="16"/>
      <c r="L15" s="16"/>
      <c r="M15" s="17">
        <f t="shared" si="3"/>
        <v>0</v>
      </c>
      <c r="N15" s="13"/>
      <c r="O15" s="16"/>
      <c r="P15" s="16"/>
      <c r="Q15" s="17">
        <f t="shared" si="4"/>
        <v>0</v>
      </c>
      <c r="R15" s="13"/>
      <c r="S15" s="17">
        <f t="shared" si="5"/>
        <v>0</v>
      </c>
      <c r="T15" s="13"/>
      <c r="U15" s="17">
        <f t="shared" si="6"/>
        <v>0</v>
      </c>
      <c r="V15" s="13"/>
      <c r="W15" s="18">
        <f t="shared" si="11"/>
        <v>0</v>
      </c>
      <c r="X15" s="19"/>
      <c r="Y15" s="18">
        <f t="shared" si="8"/>
        <v>0</v>
      </c>
      <c r="Z15" s="19"/>
      <c r="AA15" s="18">
        <f t="shared" si="9"/>
        <v>0</v>
      </c>
      <c r="AB15" s="13"/>
      <c r="AC15" s="16"/>
      <c r="AD15" s="16"/>
      <c r="AE15" s="17"/>
      <c r="AF15" s="20">
        <f t="shared" si="2"/>
        <v>1540</v>
      </c>
      <c r="AG15" s="24"/>
    </row>
    <row r="16" spans="1:33" s="22" customFormat="1" ht="20.100000000000001" customHeight="1" x14ac:dyDescent="0.25">
      <c r="A16" s="9">
        <v>13</v>
      </c>
      <c r="B16" s="23" t="s">
        <v>67</v>
      </c>
      <c r="C16" s="23" t="s">
        <v>68</v>
      </c>
      <c r="D16" s="13">
        <v>2</v>
      </c>
      <c r="E16" s="17">
        <v>1</v>
      </c>
      <c r="F16" s="13">
        <v>60</v>
      </c>
      <c r="G16" s="14">
        <f t="shared" si="0"/>
        <v>1020</v>
      </c>
      <c r="H16" s="13">
        <v>11</v>
      </c>
      <c r="I16" s="17">
        <f t="shared" si="10"/>
        <v>440</v>
      </c>
      <c r="J16" s="13"/>
      <c r="K16" s="16"/>
      <c r="L16" s="16"/>
      <c r="M16" s="17">
        <f t="shared" si="3"/>
        <v>0</v>
      </c>
      <c r="N16" s="13">
        <v>6</v>
      </c>
      <c r="O16" s="16">
        <v>20</v>
      </c>
      <c r="P16" s="16">
        <v>3</v>
      </c>
      <c r="Q16" s="17">
        <f t="shared" si="4"/>
        <v>50</v>
      </c>
      <c r="R16" s="13"/>
      <c r="S16" s="17">
        <f t="shared" si="5"/>
        <v>0</v>
      </c>
      <c r="T16" s="13"/>
      <c r="U16" s="17">
        <f t="shared" si="6"/>
        <v>0</v>
      </c>
      <c r="V16" s="13"/>
      <c r="W16" s="18">
        <f t="shared" si="11"/>
        <v>0</v>
      </c>
      <c r="X16" s="19"/>
      <c r="Y16" s="18">
        <f t="shared" si="8"/>
        <v>0</v>
      </c>
      <c r="Z16" s="19"/>
      <c r="AA16" s="18">
        <f t="shared" si="9"/>
        <v>0</v>
      </c>
      <c r="AB16" s="13"/>
      <c r="AC16" s="16"/>
      <c r="AD16" s="16"/>
      <c r="AE16" s="17"/>
      <c r="AF16" s="20">
        <f t="shared" si="2"/>
        <v>1510</v>
      </c>
      <c r="AG16" s="24"/>
    </row>
    <row r="17" spans="1:33" s="22" customFormat="1" ht="20.100000000000001" customHeight="1" x14ac:dyDescent="0.25">
      <c r="A17" s="9">
        <v>14</v>
      </c>
      <c r="B17" s="23" t="s">
        <v>69</v>
      </c>
      <c r="C17" s="23" t="s">
        <v>48</v>
      </c>
      <c r="D17" s="13">
        <v>2</v>
      </c>
      <c r="E17" s="17">
        <v>1</v>
      </c>
      <c r="F17" s="13">
        <v>74</v>
      </c>
      <c r="G17" s="14">
        <f t="shared" si="0"/>
        <v>1258</v>
      </c>
      <c r="H17" s="13">
        <v>2</v>
      </c>
      <c r="I17" s="17">
        <f t="shared" si="10"/>
        <v>108</v>
      </c>
      <c r="J17" s="13">
        <v>5</v>
      </c>
      <c r="K17" s="16">
        <v>20</v>
      </c>
      <c r="L17" s="16">
        <v>2</v>
      </c>
      <c r="M17" s="17">
        <f t="shared" si="3"/>
        <v>40</v>
      </c>
      <c r="N17" s="13"/>
      <c r="O17" s="16"/>
      <c r="P17" s="16"/>
      <c r="Q17" s="17">
        <f t="shared" si="4"/>
        <v>0</v>
      </c>
      <c r="R17" s="13"/>
      <c r="S17" s="17">
        <f t="shared" si="5"/>
        <v>0</v>
      </c>
      <c r="T17" s="13"/>
      <c r="U17" s="17">
        <f t="shared" si="6"/>
        <v>0</v>
      </c>
      <c r="V17" s="13"/>
      <c r="W17" s="18">
        <f t="shared" si="11"/>
        <v>0</v>
      </c>
      <c r="X17" s="19"/>
      <c r="Y17" s="18">
        <f t="shared" si="8"/>
        <v>0</v>
      </c>
      <c r="Z17" s="19"/>
      <c r="AA17" s="18">
        <f t="shared" si="9"/>
        <v>0</v>
      </c>
      <c r="AB17" s="13"/>
      <c r="AC17" s="16"/>
      <c r="AD17" s="16"/>
      <c r="AE17" s="17"/>
      <c r="AF17" s="20">
        <f t="shared" si="2"/>
        <v>1406</v>
      </c>
    </row>
    <row r="18" spans="1:33" s="22" customFormat="1" ht="20.100000000000001" customHeight="1" x14ac:dyDescent="0.25">
      <c r="A18" s="9">
        <v>15</v>
      </c>
      <c r="B18" s="23" t="s">
        <v>70</v>
      </c>
      <c r="C18" s="23" t="s">
        <v>68</v>
      </c>
      <c r="D18" s="13">
        <v>1</v>
      </c>
      <c r="E18" s="17">
        <v>2</v>
      </c>
      <c r="F18" s="13">
        <v>50</v>
      </c>
      <c r="G18" s="14">
        <f t="shared" si="0"/>
        <v>850</v>
      </c>
      <c r="H18" s="13">
        <v>17</v>
      </c>
      <c r="I18" s="17">
        <f t="shared" si="10"/>
        <v>510</v>
      </c>
      <c r="J18" s="13"/>
      <c r="K18" s="16"/>
      <c r="L18" s="16"/>
      <c r="M18" s="17">
        <f t="shared" si="3"/>
        <v>0</v>
      </c>
      <c r="N18" s="13"/>
      <c r="O18" s="16"/>
      <c r="P18" s="16"/>
      <c r="Q18" s="17">
        <f t="shared" si="4"/>
        <v>0</v>
      </c>
      <c r="R18" s="13"/>
      <c r="S18" s="17">
        <f t="shared" si="5"/>
        <v>0</v>
      </c>
      <c r="T18" s="13"/>
      <c r="U18" s="17">
        <f t="shared" si="6"/>
        <v>0</v>
      </c>
      <c r="V18" s="13">
        <v>2</v>
      </c>
      <c r="W18" s="18">
        <f t="shared" si="11"/>
        <v>10</v>
      </c>
      <c r="X18" s="19"/>
      <c r="Y18" s="18">
        <f t="shared" si="8"/>
        <v>0</v>
      </c>
      <c r="Z18" s="19"/>
      <c r="AA18" s="18">
        <f t="shared" si="9"/>
        <v>0</v>
      </c>
      <c r="AB18" s="13"/>
      <c r="AC18" s="16"/>
      <c r="AD18" s="16"/>
      <c r="AE18" s="17"/>
      <c r="AF18" s="20">
        <f t="shared" si="2"/>
        <v>1370</v>
      </c>
    </row>
    <row r="19" spans="1:33" s="22" customFormat="1" ht="20.100000000000001" customHeight="1" x14ac:dyDescent="0.25">
      <c r="A19" s="9">
        <v>16</v>
      </c>
      <c r="B19" s="23" t="s">
        <v>71</v>
      </c>
      <c r="C19" s="23" t="s">
        <v>58</v>
      </c>
      <c r="D19" s="13">
        <v>1</v>
      </c>
      <c r="E19" s="17">
        <v>2</v>
      </c>
      <c r="F19" s="13">
        <v>40</v>
      </c>
      <c r="G19" s="14">
        <f t="shared" si="0"/>
        <v>680</v>
      </c>
      <c r="H19" s="13">
        <v>5</v>
      </c>
      <c r="I19" s="17">
        <f t="shared" si="10"/>
        <v>100</v>
      </c>
      <c r="J19" s="13"/>
      <c r="K19" s="16"/>
      <c r="L19" s="16"/>
      <c r="M19" s="17">
        <f t="shared" si="3"/>
        <v>0</v>
      </c>
      <c r="N19" s="13">
        <v>5</v>
      </c>
      <c r="O19" s="16">
        <v>20</v>
      </c>
      <c r="P19" s="16">
        <v>2</v>
      </c>
      <c r="Q19" s="17">
        <f t="shared" si="4"/>
        <v>40</v>
      </c>
      <c r="R19" s="13"/>
      <c r="S19" s="17">
        <f t="shared" si="5"/>
        <v>0</v>
      </c>
      <c r="T19" s="13"/>
      <c r="U19" s="17">
        <f t="shared" si="6"/>
        <v>0</v>
      </c>
      <c r="V19" s="13">
        <v>1</v>
      </c>
      <c r="W19" s="18">
        <f t="shared" si="11"/>
        <v>5</v>
      </c>
      <c r="X19" s="19">
        <v>1</v>
      </c>
      <c r="Y19" s="18">
        <f t="shared" si="8"/>
        <v>10</v>
      </c>
      <c r="Z19" s="19"/>
      <c r="AA19" s="18">
        <f t="shared" si="9"/>
        <v>0</v>
      </c>
      <c r="AB19" s="13"/>
      <c r="AC19" s="16"/>
      <c r="AD19" s="16"/>
      <c r="AE19" s="17"/>
      <c r="AF19" s="20">
        <f t="shared" si="2"/>
        <v>835</v>
      </c>
    </row>
    <row r="20" spans="1:33" s="22" customFormat="1" ht="20.100000000000001" customHeight="1" x14ac:dyDescent="0.25">
      <c r="A20" s="9">
        <v>17</v>
      </c>
      <c r="B20" s="23" t="s">
        <v>72</v>
      </c>
      <c r="C20" s="23" t="s">
        <v>73</v>
      </c>
      <c r="D20" s="13">
        <v>1</v>
      </c>
      <c r="E20" s="17">
        <v>2</v>
      </c>
      <c r="F20" s="13">
        <v>27</v>
      </c>
      <c r="G20" s="14">
        <f t="shared" si="0"/>
        <v>459</v>
      </c>
      <c r="H20" s="13">
        <v>17</v>
      </c>
      <c r="I20" s="17">
        <f>(F20-10)*H20</f>
        <v>289</v>
      </c>
      <c r="J20" s="13"/>
      <c r="K20" s="16"/>
      <c r="L20" s="16"/>
      <c r="M20" s="17">
        <f t="shared" si="3"/>
        <v>0</v>
      </c>
      <c r="N20" s="13"/>
      <c r="O20" s="16"/>
      <c r="P20" s="16"/>
      <c r="Q20" s="17">
        <f t="shared" si="4"/>
        <v>0</v>
      </c>
      <c r="R20" s="13"/>
      <c r="S20" s="17">
        <f t="shared" si="5"/>
        <v>0</v>
      </c>
      <c r="T20" s="13"/>
      <c r="U20" s="17">
        <f t="shared" si="6"/>
        <v>0</v>
      </c>
      <c r="V20" s="13">
        <v>2</v>
      </c>
      <c r="W20" s="18">
        <f t="shared" si="11"/>
        <v>10</v>
      </c>
      <c r="X20" s="19"/>
      <c r="Y20" s="18">
        <f t="shared" si="8"/>
        <v>0</v>
      </c>
      <c r="Z20" s="19"/>
      <c r="AA20" s="18">
        <f t="shared" si="9"/>
        <v>0</v>
      </c>
      <c r="AB20" s="13"/>
      <c r="AC20" s="16"/>
      <c r="AD20" s="16"/>
      <c r="AE20" s="17"/>
      <c r="AF20" s="20">
        <f t="shared" si="2"/>
        <v>758</v>
      </c>
    </row>
    <row r="21" spans="1:33" s="22" customFormat="1" ht="20.100000000000001" customHeight="1" x14ac:dyDescent="0.25">
      <c r="A21" s="9">
        <v>18</v>
      </c>
      <c r="B21" s="23" t="s">
        <v>74</v>
      </c>
      <c r="C21" s="23" t="s">
        <v>75</v>
      </c>
      <c r="D21" s="13">
        <v>1</v>
      </c>
      <c r="E21" s="17">
        <v>2</v>
      </c>
      <c r="F21" s="13">
        <v>30</v>
      </c>
      <c r="G21" s="14">
        <f t="shared" si="0"/>
        <v>510</v>
      </c>
      <c r="H21" s="13">
        <v>5</v>
      </c>
      <c r="I21" s="17">
        <f>(F21-10)*H21</f>
        <v>100</v>
      </c>
      <c r="J21" s="13"/>
      <c r="K21" s="16"/>
      <c r="L21" s="16"/>
      <c r="M21" s="17">
        <f t="shared" si="3"/>
        <v>0</v>
      </c>
      <c r="N21" s="13"/>
      <c r="O21" s="16"/>
      <c r="P21" s="16"/>
      <c r="Q21" s="17">
        <f t="shared" si="4"/>
        <v>0</v>
      </c>
      <c r="R21" s="13"/>
      <c r="S21" s="17">
        <f t="shared" si="5"/>
        <v>0</v>
      </c>
      <c r="T21" s="13"/>
      <c r="U21" s="17">
        <f t="shared" si="6"/>
        <v>0</v>
      </c>
      <c r="V21" s="13"/>
      <c r="W21" s="18">
        <f t="shared" si="11"/>
        <v>0</v>
      </c>
      <c r="X21" s="19"/>
      <c r="Y21" s="18">
        <f t="shared" si="8"/>
        <v>0</v>
      </c>
      <c r="Z21" s="19"/>
      <c r="AA21" s="18">
        <f t="shared" si="9"/>
        <v>0</v>
      </c>
      <c r="AB21" s="13"/>
      <c r="AC21" s="16"/>
      <c r="AD21" s="16"/>
      <c r="AE21" s="17"/>
      <c r="AF21" s="20">
        <f t="shared" si="2"/>
        <v>610</v>
      </c>
    </row>
    <row r="22" spans="1:33" s="22" customFormat="1" ht="20.100000000000001" customHeight="1" x14ac:dyDescent="0.25">
      <c r="A22" s="9">
        <v>19</v>
      </c>
      <c r="B22" s="23" t="s">
        <v>76</v>
      </c>
      <c r="C22" s="23" t="s">
        <v>77</v>
      </c>
      <c r="D22" s="13">
        <v>1</v>
      </c>
      <c r="E22" s="17">
        <v>2</v>
      </c>
      <c r="F22" s="13">
        <v>20</v>
      </c>
      <c r="G22" s="14">
        <f t="shared" si="0"/>
        <v>340</v>
      </c>
      <c r="H22" s="13">
        <v>7</v>
      </c>
      <c r="I22" s="17">
        <f>(F22-10)*H22</f>
        <v>70</v>
      </c>
      <c r="J22" s="13"/>
      <c r="K22" s="16"/>
      <c r="L22" s="16"/>
      <c r="M22" s="17">
        <f t="shared" si="3"/>
        <v>0</v>
      </c>
      <c r="N22" s="13"/>
      <c r="O22" s="16"/>
      <c r="P22" s="16"/>
      <c r="Q22" s="17">
        <f t="shared" si="4"/>
        <v>0</v>
      </c>
      <c r="R22" s="13"/>
      <c r="S22" s="17">
        <f t="shared" si="5"/>
        <v>0</v>
      </c>
      <c r="T22" s="13"/>
      <c r="U22" s="17">
        <f t="shared" si="6"/>
        <v>0</v>
      </c>
      <c r="V22" s="13"/>
      <c r="W22" s="18">
        <f t="shared" si="11"/>
        <v>0</v>
      </c>
      <c r="X22" s="19"/>
      <c r="Y22" s="18">
        <f t="shared" si="8"/>
        <v>0</v>
      </c>
      <c r="Z22" s="19"/>
      <c r="AA22" s="18">
        <f t="shared" si="9"/>
        <v>0</v>
      </c>
      <c r="AB22" s="13"/>
      <c r="AC22" s="16"/>
      <c r="AD22" s="16"/>
      <c r="AE22" s="17"/>
      <c r="AF22" s="20">
        <f t="shared" si="2"/>
        <v>410</v>
      </c>
    </row>
    <row r="23" spans="1:33" s="22" customFormat="1" ht="20.100000000000001" customHeight="1" x14ac:dyDescent="0.25">
      <c r="A23" s="9">
        <v>20</v>
      </c>
      <c r="B23" s="23" t="s">
        <v>78</v>
      </c>
      <c r="C23" s="23" t="s">
        <v>58</v>
      </c>
      <c r="D23" s="13">
        <v>1</v>
      </c>
      <c r="E23" s="17">
        <v>2</v>
      </c>
      <c r="F23" s="13">
        <v>20</v>
      </c>
      <c r="G23" s="14">
        <f t="shared" si="0"/>
        <v>340</v>
      </c>
      <c r="H23" s="13">
        <v>3</v>
      </c>
      <c r="I23" s="17">
        <f>F23*H23</f>
        <v>60</v>
      </c>
      <c r="J23" s="13"/>
      <c r="K23" s="16"/>
      <c r="L23" s="16"/>
      <c r="M23" s="17">
        <f t="shared" si="3"/>
        <v>0</v>
      </c>
      <c r="N23" s="13"/>
      <c r="O23" s="16"/>
      <c r="P23" s="16"/>
      <c r="Q23" s="17">
        <f t="shared" si="4"/>
        <v>0</v>
      </c>
      <c r="R23" s="13"/>
      <c r="S23" s="17">
        <f t="shared" si="5"/>
        <v>0</v>
      </c>
      <c r="T23" s="13"/>
      <c r="U23" s="17">
        <f t="shared" si="6"/>
        <v>0</v>
      </c>
      <c r="V23" s="13"/>
      <c r="W23" s="18">
        <f t="shared" si="11"/>
        <v>0</v>
      </c>
      <c r="X23" s="19"/>
      <c r="Y23" s="18">
        <f t="shared" si="8"/>
        <v>0</v>
      </c>
      <c r="Z23" s="19"/>
      <c r="AA23" s="18">
        <f t="shared" si="9"/>
        <v>0</v>
      </c>
      <c r="AB23" s="13"/>
      <c r="AC23" s="16"/>
      <c r="AD23" s="16"/>
      <c r="AE23" s="17"/>
      <c r="AF23" s="20">
        <f t="shared" si="2"/>
        <v>400</v>
      </c>
    </row>
    <row r="24" spans="1:33" s="22" customFormat="1" ht="20.100000000000001" customHeight="1" x14ac:dyDescent="0.25">
      <c r="A24" s="9">
        <v>21</v>
      </c>
      <c r="B24" s="23" t="s">
        <v>79</v>
      </c>
      <c r="C24" s="23" t="s">
        <v>75</v>
      </c>
      <c r="D24" s="13">
        <v>1</v>
      </c>
      <c r="E24" s="17">
        <v>2</v>
      </c>
      <c r="F24" s="13">
        <v>14</v>
      </c>
      <c r="G24" s="14">
        <f t="shared" si="0"/>
        <v>238</v>
      </c>
      <c r="H24" s="13">
        <v>10</v>
      </c>
      <c r="I24" s="17">
        <f>(F24-9)*H24</f>
        <v>50</v>
      </c>
      <c r="J24" s="13">
        <v>4</v>
      </c>
      <c r="K24" s="16">
        <v>20</v>
      </c>
      <c r="L24" s="16">
        <v>1</v>
      </c>
      <c r="M24" s="17">
        <f t="shared" si="3"/>
        <v>30</v>
      </c>
      <c r="N24" s="13"/>
      <c r="O24" s="16"/>
      <c r="P24" s="16"/>
      <c r="Q24" s="17">
        <f t="shared" si="4"/>
        <v>0</v>
      </c>
      <c r="R24" s="13"/>
      <c r="S24" s="17">
        <f t="shared" si="5"/>
        <v>0</v>
      </c>
      <c r="T24" s="13"/>
      <c r="U24" s="17">
        <f t="shared" si="6"/>
        <v>0</v>
      </c>
      <c r="V24" s="13">
        <v>1</v>
      </c>
      <c r="W24" s="18">
        <f t="shared" si="11"/>
        <v>5</v>
      </c>
      <c r="X24" s="19"/>
      <c r="Y24" s="18">
        <f t="shared" si="8"/>
        <v>0</v>
      </c>
      <c r="Z24" s="19"/>
      <c r="AA24" s="18">
        <f t="shared" si="9"/>
        <v>0</v>
      </c>
      <c r="AB24" s="13"/>
      <c r="AC24" s="16"/>
      <c r="AD24" s="16"/>
      <c r="AE24" s="17"/>
      <c r="AF24" s="20">
        <f t="shared" si="2"/>
        <v>323</v>
      </c>
    </row>
    <row r="25" spans="1:33" s="26" customFormat="1" ht="20.100000000000001" customHeight="1" x14ac:dyDescent="0.25">
      <c r="A25" s="9">
        <v>22</v>
      </c>
      <c r="B25" s="23" t="s">
        <v>80</v>
      </c>
      <c r="C25" s="23" t="s">
        <v>81</v>
      </c>
      <c r="D25" s="13"/>
      <c r="E25" s="17">
        <v>1</v>
      </c>
      <c r="F25" s="13">
        <v>10</v>
      </c>
      <c r="G25" s="14">
        <f t="shared" si="0"/>
        <v>170</v>
      </c>
      <c r="H25" s="13">
        <v>10</v>
      </c>
      <c r="I25" s="17">
        <f>F25*H25</f>
        <v>100</v>
      </c>
      <c r="J25" s="13"/>
      <c r="K25" s="16"/>
      <c r="L25" s="16"/>
      <c r="M25" s="17">
        <f t="shared" si="3"/>
        <v>0</v>
      </c>
      <c r="N25" s="13"/>
      <c r="O25" s="16"/>
      <c r="P25" s="16"/>
      <c r="Q25" s="17">
        <f t="shared" si="4"/>
        <v>0</v>
      </c>
      <c r="R25" s="13"/>
      <c r="S25" s="17">
        <f t="shared" si="5"/>
        <v>0</v>
      </c>
      <c r="T25" s="13"/>
      <c r="U25" s="17">
        <f t="shared" si="6"/>
        <v>0</v>
      </c>
      <c r="V25" s="13"/>
      <c r="W25" s="30"/>
      <c r="X25" s="19"/>
      <c r="Y25" s="18">
        <f t="shared" si="8"/>
        <v>0</v>
      </c>
      <c r="Z25" s="19"/>
      <c r="AA25" s="18">
        <f t="shared" si="9"/>
        <v>0</v>
      </c>
      <c r="AB25" s="13"/>
      <c r="AC25" s="31"/>
      <c r="AD25" s="32"/>
      <c r="AE25" s="33"/>
      <c r="AF25" s="20">
        <f t="shared" si="2"/>
        <v>270</v>
      </c>
      <c r="AG25" s="24"/>
    </row>
    <row r="26" spans="1:33" s="22" customFormat="1" ht="20.100000000000001" customHeight="1" x14ac:dyDescent="0.25">
      <c r="A26" s="9">
        <v>23</v>
      </c>
      <c r="B26" s="34" t="s">
        <v>82</v>
      </c>
      <c r="C26" s="34" t="s">
        <v>56</v>
      </c>
      <c r="D26" s="35">
        <v>1</v>
      </c>
      <c r="E26" s="29">
        <v>2</v>
      </c>
      <c r="F26" s="35"/>
      <c r="G26" s="28">
        <f t="shared" si="0"/>
        <v>0</v>
      </c>
      <c r="H26" s="35"/>
      <c r="I26" s="29">
        <f>(F26-20)*H26</f>
        <v>0</v>
      </c>
      <c r="J26" s="35"/>
      <c r="K26" s="36"/>
      <c r="L26" s="36"/>
      <c r="M26" s="29">
        <f t="shared" si="3"/>
        <v>0</v>
      </c>
      <c r="N26" s="13">
        <v>5</v>
      </c>
      <c r="O26" s="16">
        <v>20</v>
      </c>
      <c r="P26" s="16">
        <v>2</v>
      </c>
      <c r="Q26" s="17">
        <f t="shared" si="4"/>
        <v>40</v>
      </c>
      <c r="R26" s="35">
        <v>3</v>
      </c>
      <c r="S26" s="29">
        <f t="shared" si="5"/>
        <v>15</v>
      </c>
      <c r="T26" s="35"/>
      <c r="U26" s="29">
        <f t="shared" si="6"/>
        <v>0</v>
      </c>
      <c r="V26" s="35">
        <v>3</v>
      </c>
      <c r="W26" s="30">
        <v>20</v>
      </c>
      <c r="X26" s="37"/>
      <c r="Y26" s="18">
        <f t="shared" si="8"/>
        <v>0</v>
      </c>
      <c r="Z26" s="37"/>
      <c r="AA26" s="18">
        <f t="shared" si="9"/>
        <v>0</v>
      </c>
      <c r="AB26" s="35"/>
      <c r="AC26" s="36"/>
      <c r="AD26" s="36"/>
      <c r="AE26" s="29"/>
      <c r="AF26" s="20">
        <f t="shared" si="2"/>
        <v>75</v>
      </c>
    </row>
    <row r="27" spans="1:33" s="39" customFormat="1" ht="20.100000000000001" customHeight="1" x14ac:dyDescent="0.25">
      <c r="A27" s="9">
        <v>24</v>
      </c>
      <c r="B27" s="23" t="s">
        <v>83</v>
      </c>
      <c r="C27" s="23" t="s">
        <v>58</v>
      </c>
      <c r="D27" s="13">
        <v>2</v>
      </c>
      <c r="E27" s="17">
        <v>1</v>
      </c>
      <c r="F27" s="13"/>
      <c r="G27" s="14">
        <f t="shared" si="0"/>
        <v>0</v>
      </c>
      <c r="H27" s="13"/>
      <c r="I27" s="17">
        <f>(F27-20)*H27</f>
        <v>0</v>
      </c>
      <c r="J27" s="13">
        <v>4</v>
      </c>
      <c r="K27" s="16">
        <v>20</v>
      </c>
      <c r="L27" s="16">
        <v>1</v>
      </c>
      <c r="M27" s="17">
        <f t="shared" si="3"/>
        <v>30</v>
      </c>
      <c r="N27" s="13"/>
      <c r="O27" s="16"/>
      <c r="P27" s="16"/>
      <c r="Q27" s="17">
        <f t="shared" si="4"/>
        <v>0</v>
      </c>
      <c r="R27" s="13"/>
      <c r="S27" s="17">
        <f t="shared" si="5"/>
        <v>0</v>
      </c>
      <c r="T27" s="13"/>
      <c r="U27" s="17">
        <f t="shared" si="6"/>
        <v>0</v>
      </c>
      <c r="V27" s="13">
        <v>4</v>
      </c>
      <c r="W27" s="30">
        <v>30</v>
      </c>
      <c r="X27" s="19"/>
      <c r="Y27" s="18">
        <f t="shared" si="8"/>
        <v>0</v>
      </c>
      <c r="Z27" s="19"/>
      <c r="AA27" s="18">
        <f t="shared" si="9"/>
        <v>0</v>
      </c>
      <c r="AB27" s="13"/>
      <c r="AC27" s="16"/>
      <c r="AD27" s="16"/>
      <c r="AE27" s="17"/>
      <c r="AF27" s="20">
        <f t="shared" si="2"/>
        <v>60</v>
      </c>
      <c r="AG27" s="38"/>
    </row>
    <row r="28" spans="1:33" s="40" customFormat="1" ht="20.100000000000001" customHeight="1" x14ac:dyDescent="0.25">
      <c r="A28" s="9">
        <v>25</v>
      </c>
      <c r="B28" s="23" t="s">
        <v>84</v>
      </c>
      <c r="C28" s="23" t="s">
        <v>85</v>
      </c>
      <c r="D28" s="13">
        <v>1</v>
      </c>
      <c r="E28" s="17">
        <v>2</v>
      </c>
      <c r="F28" s="13"/>
      <c r="G28" s="28">
        <f t="shared" si="0"/>
        <v>0</v>
      </c>
      <c r="H28" s="13"/>
      <c r="I28" s="29">
        <f>(F28-20)*H28</f>
        <v>0</v>
      </c>
      <c r="J28" s="13"/>
      <c r="K28" s="16"/>
      <c r="L28" s="16"/>
      <c r="M28" s="29">
        <f t="shared" si="3"/>
        <v>0</v>
      </c>
      <c r="N28" s="13">
        <v>5</v>
      </c>
      <c r="O28" s="16">
        <v>20</v>
      </c>
      <c r="P28" s="16">
        <v>2</v>
      </c>
      <c r="Q28" s="17">
        <f t="shared" si="4"/>
        <v>40</v>
      </c>
      <c r="R28" s="13"/>
      <c r="S28" s="29">
        <f t="shared" si="5"/>
        <v>0</v>
      </c>
      <c r="T28" s="13"/>
      <c r="U28" s="29">
        <f t="shared" si="6"/>
        <v>0</v>
      </c>
      <c r="V28" s="13">
        <v>1</v>
      </c>
      <c r="W28" s="30">
        <f>V28*5</f>
        <v>5</v>
      </c>
      <c r="X28" s="19"/>
      <c r="Y28" s="18">
        <f t="shared" si="8"/>
        <v>0</v>
      </c>
      <c r="Z28" s="19"/>
      <c r="AA28" s="18">
        <f t="shared" si="9"/>
        <v>0</v>
      </c>
      <c r="AB28" s="13"/>
      <c r="AC28" s="31"/>
      <c r="AD28" s="32"/>
      <c r="AE28" s="33"/>
      <c r="AF28" s="20">
        <f t="shared" si="2"/>
        <v>45</v>
      </c>
      <c r="AG28" s="38"/>
    </row>
    <row r="29" spans="1:33" s="40" customFormat="1" ht="20.100000000000001" customHeight="1" x14ac:dyDescent="0.25">
      <c r="A29" s="9">
        <v>26</v>
      </c>
      <c r="B29" s="34" t="s">
        <v>86</v>
      </c>
      <c r="C29" s="34" t="s">
        <v>87</v>
      </c>
      <c r="D29" s="35">
        <v>1</v>
      </c>
      <c r="E29" s="29">
        <v>2</v>
      </c>
      <c r="F29" s="35"/>
      <c r="G29" s="28">
        <f t="shared" si="0"/>
        <v>0</v>
      </c>
      <c r="H29" s="35"/>
      <c r="I29" s="29">
        <f>F29*H29</f>
        <v>0</v>
      </c>
      <c r="J29" s="35"/>
      <c r="K29" s="36"/>
      <c r="L29" s="36"/>
      <c r="M29" s="29">
        <f t="shared" si="3"/>
        <v>0</v>
      </c>
      <c r="N29" s="35"/>
      <c r="O29" s="36"/>
      <c r="P29" s="36"/>
      <c r="Q29" s="29"/>
      <c r="R29" s="35"/>
      <c r="S29" s="29"/>
      <c r="T29" s="35"/>
      <c r="U29" s="29">
        <f t="shared" si="6"/>
        <v>0</v>
      </c>
      <c r="V29" s="35">
        <v>2</v>
      </c>
      <c r="W29" s="30">
        <f>V29*5</f>
        <v>10</v>
      </c>
      <c r="X29" s="37"/>
      <c r="Y29" s="30">
        <f t="shared" si="8"/>
        <v>0</v>
      </c>
      <c r="Z29" s="37">
        <v>3</v>
      </c>
      <c r="AA29" s="30">
        <f t="shared" si="9"/>
        <v>30</v>
      </c>
      <c r="AB29" s="35"/>
      <c r="AC29" s="41"/>
      <c r="AD29" s="42"/>
      <c r="AE29" s="43"/>
      <c r="AF29" s="20">
        <f t="shared" si="2"/>
        <v>40</v>
      </c>
      <c r="AG29" s="44"/>
    </row>
    <row r="30" spans="1:33" s="40" customFormat="1" ht="20.100000000000001" customHeight="1" x14ac:dyDescent="0.25">
      <c r="A30" s="9">
        <v>27</v>
      </c>
      <c r="B30" s="34" t="s">
        <v>88</v>
      </c>
      <c r="C30" s="34" t="s">
        <v>89</v>
      </c>
      <c r="D30" s="35">
        <v>1</v>
      </c>
      <c r="E30" s="29"/>
      <c r="F30" s="35"/>
      <c r="G30" s="28">
        <f t="shared" si="0"/>
        <v>0</v>
      </c>
      <c r="H30" s="35"/>
      <c r="I30" s="29">
        <f t="shared" ref="I30:I40" si="12">(F30-20)*H30</f>
        <v>0</v>
      </c>
      <c r="J30" s="35"/>
      <c r="K30" s="36"/>
      <c r="L30" s="36"/>
      <c r="M30" s="29">
        <f t="shared" si="3"/>
        <v>0</v>
      </c>
      <c r="N30" s="35">
        <v>4</v>
      </c>
      <c r="O30" s="36">
        <v>20</v>
      </c>
      <c r="P30" s="36">
        <v>1</v>
      </c>
      <c r="Q30" s="29">
        <f t="shared" ref="Q30:Q40" si="13">O30+(P30*10)</f>
        <v>30</v>
      </c>
      <c r="R30" s="35"/>
      <c r="S30" s="29">
        <f t="shared" ref="S30:S40" si="14">R30*5</f>
        <v>0</v>
      </c>
      <c r="T30" s="35"/>
      <c r="U30" s="29">
        <f t="shared" si="6"/>
        <v>0</v>
      </c>
      <c r="V30" s="35">
        <v>2</v>
      </c>
      <c r="W30" s="30">
        <f>V30*5</f>
        <v>10</v>
      </c>
      <c r="X30" s="37"/>
      <c r="Y30" s="30">
        <f t="shared" si="8"/>
        <v>0</v>
      </c>
      <c r="Z30" s="37"/>
      <c r="AA30" s="30">
        <f t="shared" si="9"/>
        <v>0</v>
      </c>
      <c r="AB30" s="35"/>
      <c r="AC30" s="36"/>
      <c r="AD30" s="36"/>
      <c r="AE30" s="29"/>
      <c r="AF30" s="20">
        <f t="shared" si="2"/>
        <v>40</v>
      </c>
      <c r="AG30" s="38"/>
    </row>
    <row r="31" spans="1:33" s="40" customFormat="1" ht="20.100000000000001" customHeight="1" x14ac:dyDescent="0.25">
      <c r="A31" s="9">
        <v>28</v>
      </c>
      <c r="B31" s="34" t="s">
        <v>90</v>
      </c>
      <c r="C31" s="34" t="s">
        <v>51</v>
      </c>
      <c r="D31" s="35">
        <v>2</v>
      </c>
      <c r="E31" s="29">
        <v>1</v>
      </c>
      <c r="F31" s="35"/>
      <c r="G31" s="28">
        <f t="shared" si="0"/>
        <v>0</v>
      </c>
      <c r="H31" s="35"/>
      <c r="I31" s="29">
        <f t="shared" si="12"/>
        <v>0</v>
      </c>
      <c r="J31" s="35"/>
      <c r="K31" s="36"/>
      <c r="L31" s="36"/>
      <c r="M31" s="29">
        <f t="shared" si="3"/>
        <v>0</v>
      </c>
      <c r="N31" s="35"/>
      <c r="O31" s="36"/>
      <c r="P31" s="36"/>
      <c r="Q31" s="29">
        <f t="shared" si="13"/>
        <v>0</v>
      </c>
      <c r="R31" s="35">
        <v>3</v>
      </c>
      <c r="S31" s="29">
        <f t="shared" si="14"/>
        <v>15</v>
      </c>
      <c r="T31" s="35"/>
      <c r="U31" s="29">
        <f t="shared" si="6"/>
        <v>0</v>
      </c>
      <c r="V31" s="35">
        <v>3</v>
      </c>
      <c r="W31" s="30">
        <v>20</v>
      </c>
      <c r="X31" s="37"/>
      <c r="Y31" s="30">
        <f t="shared" si="8"/>
        <v>0</v>
      </c>
      <c r="Z31" s="37"/>
      <c r="AA31" s="30">
        <f t="shared" si="9"/>
        <v>0</v>
      </c>
      <c r="AB31" s="35"/>
      <c r="AC31" s="41"/>
      <c r="AD31" s="42"/>
      <c r="AE31" s="43"/>
      <c r="AF31" s="20">
        <f t="shared" si="2"/>
        <v>35</v>
      </c>
      <c r="AG31" s="44"/>
    </row>
    <row r="32" spans="1:33" s="40" customFormat="1" ht="20.100000000000001" customHeight="1" x14ac:dyDescent="0.25">
      <c r="A32" s="9">
        <v>29</v>
      </c>
      <c r="B32" s="23" t="s">
        <v>91</v>
      </c>
      <c r="C32" s="23" t="s">
        <v>92</v>
      </c>
      <c r="D32" s="13">
        <v>1</v>
      </c>
      <c r="E32" s="17">
        <v>2</v>
      </c>
      <c r="F32" s="13"/>
      <c r="G32" s="14">
        <f t="shared" si="0"/>
        <v>0</v>
      </c>
      <c r="H32" s="13"/>
      <c r="I32" s="17">
        <f t="shared" si="12"/>
        <v>0</v>
      </c>
      <c r="J32" s="13"/>
      <c r="K32" s="16"/>
      <c r="L32" s="16"/>
      <c r="M32" s="17">
        <f t="shared" si="3"/>
        <v>0</v>
      </c>
      <c r="N32" s="13"/>
      <c r="O32" s="16"/>
      <c r="P32" s="16"/>
      <c r="Q32" s="17">
        <f t="shared" si="13"/>
        <v>0</v>
      </c>
      <c r="R32" s="13"/>
      <c r="S32" s="17">
        <f t="shared" si="14"/>
        <v>0</v>
      </c>
      <c r="T32" s="13"/>
      <c r="U32" s="17">
        <f t="shared" si="6"/>
        <v>0</v>
      </c>
      <c r="V32" s="13">
        <v>1</v>
      </c>
      <c r="W32" s="18">
        <f t="shared" ref="W32:W40" si="15">V32*5</f>
        <v>5</v>
      </c>
      <c r="X32" s="19">
        <v>1</v>
      </c>
      <c r="Y32" s="18">
        <f t="shared" si="8"/>
        <v>10</v>
      </c>
      <c r="Z32" s="19"/>
      <c r="AA32" s="18">
        <f t="shared" si="9"/>
        <v>0</v>
      </c>
      <c r="AB32" s="13"/>
      <c r="AC32" s="16"/>
      <c r="AD32" s="16"/>
      <c r="AE32" s="17"/>
      <c r="AF32" s="20">
        <f t="shared" si="2"/>
        <v>15</v>
      </c>
      <c r="AG32" s="38"/>
    </row>
    <row r="33" spans="1:33" s="40" customFormat="1" ht="20.100000000000001" customHeight="1" x14ac:dyDescent="0.25">
      <c r="A33" s="9">
        <v>30</v>
      </c>
      <c r="B33" s="23" t="s">
        <v>93</v>
      </c>
      <c r="C33" s="23" t="s">
        <v>94</v>
      </c>
      <c r="D33" s="13">
        <v>1</v>
      </c>
      <c r="E33" s="17">
        <v>2</v>
      </c>
      <c r="F33" s="13"/>
      <c r="G33" s="14">
        <f t="shared" si="0"/>
        <v>0</v>
      </c>
      <c r="H33" s="13"/>
      <c r="I33" s="17">
        <f t="shared" si="12"/>
        <v>0</v>
      </c>
      <c r="J33" s="13"/>
      <c r="K33" s="16"/>
      <c r="L33" s="16"/>
      <c r="M33" s="17">
        <f t="shared" si="3"/>
        <v>0</v>
      </c>
      <c r="N33" s="13"/>
      <c r="O33" s="16"/>
      <c r="P33" s="16"/>
      <c r="Q33" s="17">
        <f t="shared" si="13"/>
        <v>0</v>
      </c>
      <c r="R33" s="13"/>
      <c r="S33" s="17">
        <f t="shared" si="14"/>
        <v>0</v>
      </c>
      <c r="T33" s="13"/>
      <c r="U33" s="17">
        <f t="shared" si="6"/>
        <v>0</v>
      </c>
      <c r="V33" s="13">
        <v>2</v>
      </c>
      <c r="W33" s="18">
        <f t="shared" si="15"/>
        <v>10</v>
      </c>
      <c r="X33" s="19"/>
      <c r="Y33" s="18">
        <f t="shared" si="8"/>
        <v>0</v>
      </c>
      <c r="Z33" s="19"/>
      <c r="AA33" s="18">
        <f t="shared" si="9"/>
        <v>0</v>
      </c>
      <c r="AB33" s="13"/>
      <c r="AC33" s="16"/>
      <c r="AD33" s="16"/>
      <c r="AE33" s="17"/>
      <c r="AF33" s="20">
        <f t="shared" si="2"/>
        <v>10</v>
      </c>
      <c r="AG33" s="38"/>
    </row>
    <row r="34" spans="1:33" s="39" customFormat="1" ht="20.100000000000001" customHeight="1" x14ac:dyDescent="0.25">
      <c r="A34" s="9">
        <v>31</v>
      </c>
      <c r="B34" s="23" t="s">
        <v>95</v>
      </c>
      <c r="C34" s="23" t="s">
        <v>89</v>
      </c>
      <c r="D34" s="13">
        <v>1</v>
      </c>
      <c r="E34" s="17">
        <v>2</v>
      </c>
      <c r="F34" s="13"/>
      <c r="G34" s="14">
        <f t="shared" si="0"/>
        <v>0</v>
      </c>
      <c r="H34" s="13"/>
      <c r="I34" s="17">
        <f t="shared" si="12"/>
        <v>0</v>
      </c>
      <c r="J34" s="13"/>
      <c r="K34" s="16"/>
      <c r="L34" s="16"/>
      <c r="M34" s="17">
        <f t="shared" si="3"/>
        <v>0</v>
      </c>
      <c r="N34" s="13"/>
      <c r="O34" s="16"/>
      <c r="P34" s="16"/>
      <c r="Q34" s="17">
        <f t="shared" si="13"/>
        <v>0</v>
      </c>
      <c r="R34" s="13"/>
      <c r="S34" s="17">
        <f t="shared" si="14"/>
        <v>0</v>
      </c>
      <c r="T34" s="13"/>
      <c r="U34" s="17">
        <f t="shared" si="6"/>
        <v>0</v>
      </c>
      <c r="V34" s="13">
        <v>2</v>
      </c>
      <c r="W34" s="18">
        <f t="shared" si="15"/>
        <v>10</v>
      </c>
      <c r="X34" s="19"/>
      <c r="Y34" s="18">
        <f t="shared" si="8"/>
        <v>0</v>
      </c>
      <c r="Z34" s="19"/>
      <c r="AA34" s="18">
        <f t="shared" si="9"/>
        <v>0</v>
      </c>
      <c r="AB34" s="13"/>
      <c r="AC34" s="16"/>
      <c r="AD34" s="16"/>
      <c r="AE34" s="17"/>
      <c r="AF34" s="20">
        <f t="shared" si="2"/>
        <v>10</v>
      </c>
      <c r="AG34" s="38"/>
    </row>
    <row r="35" spans="1:33" s="46" customFormat="1" ht="20.100000000000001" customHeight="1" x14ac:dyDescent="0.25">
      <c r="A35" s="9">
        <v>32</v>
      </c>
      <c r="B35" s="23" t="s">
        <v>96</v>
      </c>
      <c r="C35" s="23" t="s">
        <v>92</v>
      </c>
      <c r="D35" s="13">
        <v>1</v>
      </c>
      <c r="E35" s="17">
        <v>2</v>
      </c>
      <c r="F35" s="13"/>
      <c r="G35" s="14">
        <f t="shared" si="0"/>
        <v>0</v>
      </c>
      <c r="H35" s="13"/>
      <c r="I35" s="17">
        <f t="shared" si="12"/>
        <v>0</v>
      </c>
      <c r="J35" s="13"/>
      <c r="K35" s="16"/>
      <c r="L35" s="16"/>
      <c r="M35" s="17">
        <f t="shared" si="3"/>
        <v>0</v>
      </c>
      <c r="N35" s="13"/>
      <c r="O35" s="16"/>
      <c r="P35" s="16"/>
      <c r="Q35" s="17">
        <f t="shared" si="13"/>
        <v>0</v>
      </c>
      <c r="R35" s="13"/>
      <c r="S35" s="17">
        <f t="shared" si="14"/>
        <v>0</v>
      </c>
      <c r="T35" s="13"/>
      <c r="U35" s="17">
        <f t="shared" si="6"/>
        <v>0</v>
      </c>
      <c r="V35" s="13">
        <v>2</v>
      </c>
      <c r="W35" s="18">
        <f t="shared" si="15"/>
        <v>10</v>
      </c>
      <c r="X35" s="19"/>
      <c r="Y35" s="18">
        <f t="shared" si="8"/>
        <v>0</v>
      </c>
      <c r="Z35" s="19"/>
      <c r="AA35" s="18">
        <f t="shared" si="9"/>
        <v>0</v>
      </c>
      <c r="AB35" s="13"/>
      <c r="AC35" s="16"/>
      <c r="AD35" s="16"/>
      <c r="AE35" s="17"/>
      <c r="AF35" s="20">
        <f t="shared" si="2"/>
        <v>10</v>
      </c>
      <c r="AG35" s="45"/>
    </row>
    <row r="36" spans="1:33" s="47" customFormat="1" ht="20.100000000000001" customHeight="1" x14ac:dyDescent="0.25">
      <c r="A36" s="9">
        <v>33</v>
      </c>
      <c r="B36" s="34" t="s">
        <v>97</v>
      </c>
      <c r="C36" s="34" t="s">
        <v>51</v>
      </c>
      <c r="D36" s="35">
        <v>1</v>
      </c>
      <c r="E36" s="29">
        <v>2</v>
      </c>
      <c r="F36" s="35"/>
      <c r="G36" s="28">
        <f t="shared" si="0"/>
        <v>0</v>
      </c>
      <c r="H36" s="35"/>
      <c r="I36" s="29">
        <f t="shared" si="12"/>
        <v>0</v>
      </c>
      <c r="J36" s="35"/>
      <c r="K36" s="36"/>
      <c r="L36" s="36"/>
      <c r="M36" s="29">
        <f t="shared" si="3"/>
        <v>0</v>
      </c>
      <c r="N36" s="35"/>
      <c r="O36" s="36"/>
      <c r="P36" s="36"/>
      <c r="Q36" s="29">
        <f t="shared" si="13"/>
        <v>0</v>
      </c>
      <c r="R36" s="35"/>
      <c r="S36" s="29">
        <f t="shared" si="14"/>
        <v>0</v>
      </c>
      <c r="T36" s="35"/>
      <c r="U36" s="29">
        <f t="shared" si="6"/>
        <v>0</v>
      </c>
      <c r="V36" s="35">
        <v>1</v>
      </c>
      <c r="W36" s="30">
        <f t="shared" si="15"/>
        <v>5</v>
      </c>
      <c r="X36" s="37"/>
      <c r="Y36" s="30">
        <f t="shared" si="8"/>
        <v>0</v>
      </c>
      <c r="Z36" s="37"/>
      <c r="AA36" s="30">
        <f t="shared" si="9"/>
        <v>0</v>
      </c>
      <c r="AB36" s="35"/>
      <c r="AC36" s="41"/>
      <c r="AD36" s="42"/>
      <c r="AE36" s="43"/>
      <c r="AF36" s="20">
        <f t="shared" si="2"/>
        <v>5</v>
      </c>
      <c r="AG36" s="38"/>
    </row>
    <row r="37" spans="1:33" s="39" customFormat="1" ht="20.100000000000001" customHeight="1" x14ac:dyDescent="0.25">
      <c r="A37" s="9">
        <v>34</v>
      </c>
      <c r="B37" s="23" t="s">
        <v>98</v>
      </c>
      <c r="C37" s="23" t="s">
        <v>99</v>
      </c>
      <c r="D37" s="13"/>
      <c r="E37" s="17">
        <v>1</v>
      </c>
      <c r="F37" s="13"/>
      <c r="G37" s="14">
        <f t="shared" si="0"/>
        <v>0</v>
      </c>
      <c r="H37" s="13"/>
      <c r="I37" s="17">
        <f t="shared" si="12"/>
        <v>0</v>
      </c>
      <c r="J37" s="13"/>
      <c r="K37" s="16"/>
      <c r="L37" s="16"/>
      <c r="M37" s="17">
        <f t="shared" si="3"/>
        <v>0</v>
      </c>
      <c r="N37" s="13"/>
      <c r="O37" s="16"/>
      <c r="P37" s="16"/>
      <c r="Q37" s="17">
        <f t="shared" si="13"/>
        <v>0</v>
      </c>
      <c r="R37" s="13"/>
      <c r="S37" s="17">
        <f t="shared" si="14"/>
        <v>0</v>
      </c>
      <c r="T37" s="13"/>
      <c r="U37" s="17">
        <f t="shared" si="6"/>
        <v>0</v>
      </c>
      <c r="V37" s="13">
        <v>1</v>
      </c>
      <c r="W37" s="18">
        <f t="shared" si="15"/>
        <v>5</v>
      </c>
      <c r="X37" s="19"/>
      <c r="Y37" s="18">
        <f t="shared" si="8"/>
        <v>0</v>
      </c>
      <c r="Z37" s="19"/>
      <c r="AA37" s="18">
        <f t="shared" si="9"/>
        <v>0</v>
      </c>
      <c r="AB37" s="13"/>
      <c r="AC37" s="16"/>
      <c r="AD37" s="16"/>
      <c r="AE37" s="17"/>
      <c r="AF37" s="20">
        <f t="shared" si="2"/>
        <v>5</v>
      </c>
      <c r="AG37" s="38"/>
    </row>
    <row r="38" spans="1:33" s="40" customFormat="1" ht="20.100000000000001" customHeight="1" x14ac:dyDescent="0.25">
      <c r="A38" s="9">
        <v>35</v>
      </c>
      <c r="B38" s="23" t="s">
        <v>100</v>
      </c>
      <c r="C38" s="23" t="s">
        <v>63</v>
      </c>
      <c r="D38" s="13">
        <v>1</v>
      </c>
      <c r="E38" s="17">
        <v>2</v>
      </c>
      <c r="F38" s="13"/>
      <c r="G38" s="14">
        <f t="shared" si="0"/>
        <v>0</v>
      </c>
      <c r="H38" s="13"/>
      <c r="I38" s="17">
        <f t="shared" si="12"/>
        <v>0</v>
      </c>
      <c r="J38" s="13"/>
      <c r="K38" s="16"/>
      <c r="L38" s="16"/>
      <c r="M38" s="17">
        <f t="shared" si="3"/>
        <v>0</v>
      </c>
      <c r="N38" s="13"/>
      <c r="O38" s="16"/>
      <c r="P38" s="16"/>
      <c r="Q38" s="17">
        <f t="shared" si="13"/>
        <v>0</v>
      </c>
      <c r="R38" s="13"/>
      <c r="S38" s="17">
        <f t="shared" si="14"/>
        <v>0</v>
      </c>
      <c r="T38" s="13"/>
      <c r="U38" s="17">
        <f t="shared" si="6"/>
        <v>0</v>
      </c>
      <c r="V38" s="13"/>
      <c r="W38" s="18">
        <f t="shared" si="15"/>
        <v>0</v>
      </c>
      <c r="X38" s="19"/>
      <c r="Y38" s="18">
        <f t="shared" si="8"/>
        <v>0</v>
      </c>
      <c r="Z38" s="19"/>
      <c r="AA38" s="18">
        <f t="shared" si="9"/>
        <v>0</v>
      </c>
      <c r="AB38" s="13"/>
      <c r="AC38" s="16"/>
      <c r="AD38" s="16"/>
      <c r="AE38" s="17"/>
      <c r="AF38" s="20">
        <f t="shared" si="2"/>
        <v>0</v>
      </c>
      <c r="AG38" s="38"/>
    </row>
    <row r="39" spans="1:33" s="48" customFormat="1" ht="20.100000000000001" customHeight="1" x14ac:dyDescent="0.25">
      <c r="A39" s="9">
        <v>36</v>
      </c>
      <c r="B39" s="23" t="s">
        <v>101</v>
      </c>
      <c r="C39" s="23" t="s">
        <v>102</v>
      </c>
      <c r="D39" s="13">
        <v>1</v>
      </c>
      <c r="E39" s="17">
        <v>2</v>
      </c>
      <c r="F39" s="13"/>
      <c r="G39" s="14">
        <f t="shared" si="0"/>
        <v>0</v>
      </c>
      <c r="H39" s="13"/>
      <c r="I39" s="17">
        <f t="shared" si="12"/>
        <v>0</v>
      </c>
      <c r="J39" s="13"/>
      <c r="K39" s="16"/>
      <c r="L39" s="16"/>
      <c r="M39" s="17">
        <f t="shared" si="3"/>
        <v>0</v>
      </c>
      <c r="N39" s="13"/>
      <c r="O39" s="16"/>
      <c r="P39" s="16"/>
      <c r="Q39" s="17">
        <f t="shared" si="13"/>
        <v>0</v>
      </c>
      <c r="R39" s="13"/>
      <c r="S39" s="17">
        <f t="shared" si="14"/>
        <v>0</v>
      </c>
      <c r="T39" s="13"/>
      <c r="U39" s="17">
        <f t="shared" si="6"/>
        <v>0</v>
      </c>
      <c r="V39" s="13"/>
      <c r="W39" s="18">
        <f t="shared" si="15"/>
        <v>0</v>
      </c>
      <c r="X39" s="19"/>
      <c r="Y39" s="18">
        <f t="shared" si="8"/>
        <v>0</v>
      </c>
      <c r="Z39" s="19"/>
      <c r="AA39" s="18">
        <f t="shared" si="9"/>
        <v>0</v>
      </c>
      <c r="AB39" s="13"/>
      <c r="AC39" s="16"/>
      <c r="AD39" s="16"/>
      <c r="AE39" s="17"/>
      <c r="AF39" s="20">
        <f t="shared" si="2"/>
        <v>0</v>
      </c>
      <c r="AG39" s="44"/>
    </row>
    <row r="40" spans="1:33" s="40" customFormat="1" ht="20.100000000000001" customHeight="1" x14ac:dyDescent="0.25">
      <c r="A40" s="49">
        <v>37</v>
      </c>
      <c r="B40" s="50" t="s">
        <v>103</v>
      </c>
      <c r="C40" s="50" t="s">
        <v>104</v>
      </c>
      <c r="D40" s="51">
        <v>2</v>
      </c>
      <c r="E40" s="52">
        <v>1</v>
      </c>
      <c r="F40" s="51"/>
      <c r="G40" s="53">
        <f t="shared" si="0"/>
        <v>0</v>
      </c>
      <c r="H40" s="51"/>
      <c r="I40" s="52">
        <f t="shared" si="12"/>
        <v>0</v>
      </c>
      <c r="J40" s="51"/>
      <c r="K40" s="54"/>
      <c r="L40" s="54"/>
      <c r="M40" s="52">
        <f t="shared" si="3"/>
        <v>0</v>
      </c>
      <c r="N40" s="51"/>
      <c r="O40" s="54"/>
      <c r="P40" s="54"/>
      <c r="Q40" s="52">
        <f t="shared" si="13"/>
        <v>0</v>
      </c>
      <c r="R40" s="51"/>
      <c r="S40" s="52">
        <f t="shared" si="14"/>
        <v>0</v>
      </c>
      <c r="T40" s="51"/>
      <c r="U40" s="52">
        <f t="shared" si="6"/>
        <v>0</v>
      </c>
      <c r="V40" s="51"/>
      <c r="W40" s="55">
        <f t="shared" si="15"/>
        <v>0</v>
      </c>
      <c r="X40" s="56"/>
      <c r="Y40" s="55">
        <f t="shared" si="8"/>
        <v>0</v>
      </c>
      <c r="Z40" s="56"/>
      <c r="AA40" s="55">
        <f t="shared" si="9"/>
        <v>0</v>
      </c>
      <c r="AB40" s="51"/>
      <c r="AC40" s="54"/>
      <c r="AD40" s="54"/>
      <c r="AE40" s="52"/>
      <c r="AF40" s="57">
        <f t="shared" si="2"/>
        <v>0</v>
      </c>
      <c r="AG40" s="38"/>
    </row>
    <row r="41" spans="1:33" s="40" customFormat="1" x14ac:dyDescent="0.25">
      <c r="A41" s="58"/>
      <c r="B41" s="59"/>
      <c r="C41" s="59"/>
      <c r="D41" s="60"/>
      <c r="E41" s="60"/>
      <c r="F41" s="60"/>
      <c r="G41" s="61"/>
      <c r="H41" s="60"/>
      <c r="I41" s="61"/>
      <c r="J41" s="60"/>
      <c r="K41" s="60"/>
      <c r="L41" s="60"/>
      <c r="M41" s="61"/>
      <c r="N41" s="60"/>
      <c r="O41" s="60"/>
      <c r="P41" s="60"/>
      <c r="Q41" s="61"/>
      <c r="R41" s="60"/>
      <c r="S41" s="61"/>
      <c r="T41" s="60"/>
      <c r="U41" s="61"/>
      <c r="V41" s="60"/>
      <c r="W41" s="62"/>
      <c r="X41" s="58"/>
      <c r="Y41" s="62"/>
      <c r="Z41" s="58"/>
      <c r="AA41" s="62"/>
      <c r="AB41" s="60"/>
      <c r="AC41" s="63"/>
      <c r="AD41" s="64"/>
      <c r="AE41" s="64"/>
      <c r="AF41" s="44"/>
    </row>
    <row r="42" spans="1:33" s="40" customFormat="1" ht="12" x14ac:dyDescent="0.2">
      <c r="A42" s="58"/>
      <c r="B42" s="59"/>
      <c r="C42" s="59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58"/>
      <c r="X42" s="58"/>
      <c r="Y42" s="58"/>
      <c r="Z42" s="58"/>
      <c r="AA42" s="58"/>
      <c r="AB42" s="60"/>
      <c r="AC42" s="65"/>
      <c r="AD42" s="66"/>
      <c r="AE42" s="66"/>
      <c r="AF42" s="66"/>
    </row>
    <row r="43" spans="1:33" s="40" customFormat="1" ht="12" x14ac:dyDescent="0.2">
      <c r="A43" s="58"/>
      <c r="B43" s="59"/>
      <c r="C43" s="59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58"/>
      <c r="X43" s="58"/>
      <c r="Y43" s="58"/>
      <c r="Z43" s="58"/>
      <c r="AA43" s="58"/>
      <c r="AB43" s="60"/>
      <c r="AC43" s="63"/>
      <c r="AD43" s="71" t="s">
        <v>106</v>
      </c>
      <c r="AE43" s="66"/>
      <c r="AF43" s="66"/>
    </row>
    <row r="44" spans="1:33" s="40" customFormat="1" ht="12" x14ac:dyDescent="0.2">
      <c r="A44" s="58"/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58"/>
      <c r="X44" s="58"/>
      <c r="Y44" s="58"/>
      <c r="Z44" s="58"/>
      <c r="AA44" s="58"/>
      <c r="AB44" s="60"/>
      <c r="AC44" s="65"/>
    </row>
    <row r="45" spans="1:33" s="40" customFormat="1" x14ac:dyDescent="0.25">
      <c r="A45" s="58"/>
      <c r="B45" s="59"/>
      <c r="C45" s="5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58"/>
      <c r="X45" s="58"/>
      <c r="Y45" s="58"/>
      <c r="Z45" s="58"/>
      <c r="AA45" s="58"/>
      <c r="AB45" s="60"/>
      <c r="AC45" s="72" t="s">
        <v>44</v>
      </c>
      <c r="AD45" s="73"/>
      <c r="AE45" s="73"/>
      <c r="AF45" s="73"/>
    </row>
    <row r="46" spans="1:33" s="40" customFormat="1" x14ac:dyDescent="0.25">
      <c r="A46" s="58"/>
      <c r="B46" s="59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58"/>
      <c r="X46" s="58"/>
      <c r="Y46" s="58"/>
      <c r="Z46" s="58"/>
      <c r="AA46" s="58"/>
      <c r="AB46" s="60"/>
      <c r="AC46" s="72" t="s">
        <v>45</v>
      </c>
      <c r="AD46" s="73"/>
      <c r="AE46" s="73"/>
      <c r="AF46" s="73"/>
    </row>
    <row r="47" spans="1:33" s="40" customFormat="1" ht="12" x14ac:dyDescent="0.2">
      <c r="A47" s="58"/>
      <c r="B47" s="59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58"/>
      <c r="X47" s="58"/>
      <c r="Y47" s="58"/>
      <c r="Z47" s="58"/>
      <c r="AA47" s="58"/>
      <c r="AB47" s="60"/>
      <c r="AC47" s="70"/>
      <c r="AD47" s="70"/>
      <c r="AE47" s="70"/>
    </row>
    <row r="48" spans="1:33" s="40" customFormat="1" ht="12" x14ac:dyDescent="0.2">
      <c r="A48" s="58"/>
      <c r="B48" s="59"/>
      <c r="C48" s="59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58"/>
      <c r="X48" s="58"/>
      <c r="Y48" s="58"/>
      <c r="Z48" s="58"/>
      <c r="AA48" s="58"/>
      <c r="AB48" s="60"/>
      <c r="AC48" s="60"/>
      <c r="AD48" s="60"/>
      <c r="AE48" s="60"/>
    </row>
    <row r="49" spans="1:31" s="40" customFormat="1" ht="12" x14ac:dyDescent="0.2">
      <c r="A49" s="58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58"/>
      <c r="X49" s="58"/>
      <c r="Y49" s="58"/>
      <c r="Z49" s="58"/>
      <c r="AA49" s="58"/>
      <c r="AB49" s="60"/>
      <c r="AC49" s="60"/>
      <c r="AD49" s="60"/>
      <c r="AE49" s="60"/>
    </row>
    <row r="50" spans="1:31" s="40" customFormat="1" ht="12" x14ac:dyDescent="0.2">
      <c r="A50" s="58"/>
      <c r="B50" s="59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58"/>
      <c r="X50" s="58"/>
      <c r="Y50" s="58"/>
      <c r="Z50" s="58"/>
      <c r="AA50" s="58"/>
      <c r="AB50" s="60"/>
      <c r="AC50" s="60"/>
      <c r="AD50" s="60"/>
      <c r="AE50" s="60"/>
    </row>
    <row r="51" spans="1:31" s="40" customFormat="1" ht="12" x14ac:dyDescent="0.2">
      <c r="A51" s="58"/>
      <c r="B51" s="59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58"/>
      <c r="X51" s="58"/>
      <c r="Y51" s="58"/>
      <c r="Z51" s="58"/>
      <c r="AA51" s="58"/>
      <c r="AB51" s="60"/>
      <c r="AC51" s="60"/>
      <c r="AD51" s="60"/>
      <c r="AE51" s="60"/>
    </row>
    <row r="52" spans="1:31" s="40" customFormat="1" ht="12" x14ac:dyDescent="0.2">
      <c r="A52" s="58"/>
      <c r="B52" s="59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58"/>
      <c r="X52" s="58"/>
      <c r="Y52" s="58"/>
      <c r="Z52" s="58"/>
      <c r="AA52" s="58"/>
      <c r="AB52" s="60"/>
      <c r="AC52" s="60"/>
      <c r="AD52" s="60"/>
      <c r="AE52" s="60"/>
    </row>
    <row r="53" spans="1:31" s="40" customFormat="1" ht="12" x14ac:dyDescent="0.2">
      <c r="A53" s="58"/>
      <c r="B53" s="59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58"/>
      <c r="X53" s="58"/>
      <c r="Y53" s="58"/>
      <c r="Z53" s="58"/>
      <c r="AA53" s="58"/>
      <c r="AB53" s="60"/>
      <c r="AC53" s="60"/>
      <c r="AD53" s="60"/>
      <c r="AE53" s="60"/>
    </row>
    <row r="54" spans="1:31" s="40" customFormat="1" ht="12" x14ac:dyDescent="0.2">
      <c r="A54" s="58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58"/>
      <c r="X54" s="58"/>
      <c r="Y54" s="58"/>
      <c r="Z54" s="58"/>
      <c r="AA54" s="58"/>
      <c r="AB54" s="60"/>
      <c r="AC54" s="60"/>
      <c r="AD54" s="60"/>
      <c r="AE54" s="60"/>
    </row>
    <row r="55" spans="1:31" s="40" customFormat="1" ht="12" x14ac:dyDescent="0.2">
      <c r="A55" s="58"/>
      <c r="B55" s="59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58"/>
      <c r="X55" s="58"/>
      <c r="Y55" s="58"/>
      <c r="Z55" s="58"/>
      <c r="AA55" s="58"/>
      <c r="AB55" s="60"/>
      <c r="AC55" s="60"/>
      <c r="AD55" s="60"/>
      <c r="AE55" s="60"/>
    </row>
    <row r="56" spans="1:31" s="40" customFormat="1" ht="12" x14ac:dyDescent="0.2">
      <c r="A56" s="58"/>
      <c r="B56" s="59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58"/>
      <c r="X56" s="58"/>
      <c r="Y56" s="58"/>
      <c r="Z56" s="58"/>
      <c r="AA56" s="58"/>
      <c r="AB56" s="60"/>
      <c r="AC56" s="60"/>
      <c r="AD56" s="60"/>
      <c r="AE56" s="60"/>
    </row>
    <row r="57" spans="1:31" s="40" customFormat="1" ht="12" x14ac:dyDescent="0.2">
      <c r="A57" s="58"/>
      <c r="B57" s="59"/>
      <c r="C57" s="59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58"/>
      <c r="X57" s="58"/>
      <c r="Y57" s="58"/>
      <c r="Z57" s="58"/>
      <c r="AA57" s="58"/>
      <c r="AB57" s="60"/>
      <c r="AC57" s="60"/>
      <c r="AD57" s="60"/>
      <c r="AE57" s="60"/>
    </row>
    <row r="58" spans="1:31" s="40" customFormat="1" ht="12" x14ac:dyDescent="0.2">
      <c r="A58" s="58"/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58"/>
      <c r="X58" s="58"/>
      <c r="Y58" s="58"/>
      <c r="Z58" s="58"/>
      <c r="AA58" s="58"/>
      <c r="AB58" s="60"/>
      <c r="AC58" s="60"/>
      <c r="AD58" s="60"/>
      <c r="AE58" s="60"/>
    </row>
    <row r="59" spans="1:31" s="40" customFormat="1" ht="12" x14ac:dyDescent="0.2">
      <c r="A59" s="58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58"/>
      <c r="X59" s="58"/>
      <c r="Y59" s="58"/>
      <c r="Z59" s="58"/>
      <c r="AA59" s="58"/>
      <c r="AB59" s="60"/>
      <c r="AC59" s="60"/>
      <c r="AD59" s="60"/>
      <c r="AE59" s="60"/>
    </row>
    <row r="60" spans="1:31" s="40" customFormat="1" ht="12" x14ac:dyDescent="0.2">
      <c r="A60" s="58"/>
      <c r="B60" s="59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58"/>
      <c r="X60" s="58"/>
      <c r="Y60" s="58"/>
      <c r="Z60" s="58"/>
      <c r="AA60" s="58"/>
      <c r="AB60" s="60"/>
      <c r="AC60" s="60"/>
      <c r="AD60" s="60"/>
      <c r="AE60" s="60"/>
    </row>
  </sheetData>
  <mergeCells count="18">
    <mergeCell ref="A1:AE1"/>
    <mergeCell ref="A2:A3"/>
    <mergeCell ref="B2:B3"/>
    <mergeCell ref="C2:C3"/>
    <mergeCell ref="D2:E2"/>
    <mergeCell ref="F2:G2"/>
    <mergeCell ref="H2:I2"/>
    <mergeCell ref="J2:M2"/>
    <mergeCell ref="N2:Q2"/>
    <mergeCell ref="R2:S2"/>
    <mergeCell ref="AC45:AF45"/>
    <mergeCell ref="AC46:AF46"/>
    <mergeCell ref="T2:U2"/>
    <mergeCell ref="V2:W2"/>
    <mergeCell ref="X2:Y2"/>
    <mergeCell ref="Z2:AA2"/>
    <mergeCell ref="AB2:AE2"/>
    <mergeCell ref="AF2:AF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ΕΠΙΤΥΧΟΥΣΕΣ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2022-08-23T04:39:04Z</dcterms:modified>
</cp:coreProperties>
</file>